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827"/>
  <workbookPr filterPrivacy="1" codeName="ThisWorkbook" hidePivotFieldList="1"/>
  <bookViews>
    <workbookView xWindow="0" yWindow="0" windowWidth="16200" windowHeight="23610" xr2:uid="{00000000-000D-0000-FFFF-FFFF00000000}"/>
  </bookViews>
  <sheets>
    <sheet name="Cover Page" sheetId="25" r:id="rId1"/>
    <sheet name="Input" sheetId="1" r:id="rId2"/>
    <sheet name="Version" sheetId="30" state="hidden" r:id="rId3"/>
    <sheet name="Selection Data" sheetId="4" state="hidden" r:id="rId4"/>
    <sheet name="Mechanics" sheetId="21" state="hidden" r:id="rId5"/>
    <sheet name="PowerBI Data" sheetId="28" state="hidden" r:id="rId6"/>
    <sheet name="Summary Text Data" sheetId="29" state="hidden" r:id="rId7"/>
  </sheets>
  <definedNames>
    <definedName name="_xlnm._FilterDatabase" localSheetId="1" hidden="1">Input!$A$7:$F$245</definedName>
    <definedName name="_xlnm._FilterDatabase" localSheetId="4" hidden="1">Mechanics!$A$1:$O$163</definedName>
    <definedName name="ke" localSheetId="5">#REF!</definedName>
    <definedName name="ke">#REF!</definedName>
    <definedName name="kh" localSheetId="5">#REF!</definedName>
    <definedName name="kh">#REF!</definedName>
    <definedName name="kn" localSheetId="5">#REF!</definedName>
    <definedName name="kn">#REF!</definedName>
    <definedName name="_xlnm.Print_Area" localSheetId="0">'Cover Page'!$A$1:$I$72</definedName>
    <definedName name="_xlnm.Print_Area" localSheetId="1">Input!$A:$E</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21" l="1"/>
  <c r="D3" i="21"/>
  <c r="D4" i="21"/>
  <c r="D5" i="21"/>
  <c r="D6" i="21"/>
  <c r="E6" i="21"/>
  <c r="N6" i="21" s="1"/>
  <c r="D7" i="21"/>
  <c r="D8" i="21"/>
  <c r="D9" i="21"/>
  <c r="D10" i="21"/>
  <c r="D11" i="21"/>
  <c r="D12" i="21"/>
  <c r="D13" i="21"/>
  <c r="D14" i="21"/>
  <c r="D15" i="21"/>
  <c r="F6" i="1" l="1"/>
  <c r="D114" i="21" l="1"/>
  <c r="D163" i="21" l="1"/>
  <c r="E163" i="21"/>
  <c r="K163" i="21" s="1"/>
  <c r="E18" i="21" l="1"/>
  <c r="N18" i="21" s="1"/>
  <c r="E4" i="21"/>
  <c r="K4" i="21" s="1"/>
  <c r="K18" i="21" l="1"/>
  <c r="E101" i="21"/>
  <c r="N101" i="21" s="1"/>
  <c r="E104" i="21"/>
  <c r="K104" i="21" s="1"/>
  <c r="E105" i="21"/>
  <c r="K105" i="21" s="1"/>
  <c r="K101" i="21" l="1"/>
  <c r="K6" i="21" l="1"/>
  <c r="D70" i="21"/>
  <c r="O156" i="21" l="1"/>
  <c r="O150" i="21"/>
  <c r="O144" i="21"/>
  <c r="O137" i="21"/>
  <c r="O132" i="21"/>
  <c r="O124" i="21"/>
  <c r="O114" i="21"/>
  <c r="O109" i="21"/>
  <c r="O101" i="21"/>
  <c r="O95" i="21"/>
  <c r="O88" i="21"/>
  <c r="O83" i="21"/>
  <c r="O75" i="21"/>
  <c r="O71" i="21"/>
  <c r="O63" i="21"/>
  <c r="O57" i="21"/>
  <c r="O48" i="21"/>
  <c r="O41" i="21"/>
  <c r="O35" i="21"/>
  <c r="O26" i="21"/>
  <c r="O18" i="21"/>
  <c r="O12" i="21"/>
  <c r="O6" i="21"/>
  <c r="E82" i="21" l="1"/>
  <c r="K82" i="21" s="1"/>
  <c r="D82" i="21"/>
  <c r="D50" i="21"/>
  <c r="E50" i="21"/>
  <c r="K50" i="21" s="1"/>
  <c r="O2" i="21" l="1"/>
  <c r="I2" i="28"/>
  <c r="D16" i="21" l="1"/>
  <c r="D17" i="21"/>
  <c r="D18" i="21"/>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1" i="21"/>
  <c r="D52" i="21"/>
  <c r="D53" i="21"/>
  <c r="D54" i="21"/>
  <c r="D55" i="21"/>
  <c r="D56" i="21"/>
  <c r="D57" i="21"/>
  <c r="D58" i="21"/>
  <c r="D59" i="21"/>
  <c r="D60" i="21"/>
  <c r="D61" i="21"/>
  <c r="D62" i="21"/>
  <c r="D63" i="21"/>
  <c r="D64" i="21"/>
  <c r="D65" i="21"/>
  <c r="D66" i="21"/>
  <c r="D67" i="21"/>
  <c r="D68" i="21"/>
  <c r="D69" i="21"/>
  <c r="D71" i="21"/>
  <c r="D72" i="21"/>
  <c r="D73" i="21"/>
  <c r="D74" i="21"/>
  <c r="D75" i="21"/>
  <c r="D76" i="21"/>
  <c r="D77" i="21"/>
  <c r="D78" i="21"/>
  <c r="D79" i="21"/>
  <c r="D80" i="21"/>
  <c r="D81" i="21"/>
  <c r="D83" i="21"/>
  <c r="D84" i="21"/>
  <c r="D85" i="21"/>
  <c r="D86" i="21"/>
  <c r="D87" i="21"/>
  <c r="D88" i="21"/>
  <c r="D89" i="21"/>
  <c r="D90" i="21"/>
  <c r="D91" i="21"/>
  <c r="D92" i="21"/>
  <c r="D93" i="21"/>
  <c r="D94" i="21"/>
  <c r="D95" i="21"/>
  <c r="D96" i="21"/>
  <c r="D97" i="21"/>
  <c r="D98" i="21"/>
  <c r="D99" i="21"/>
  <c r="D100" i="21"/>
  <c r="D101" i="21"/>
  <c r="D102" i="21"/>
  <c r="D103" i="21"/>
  <c r="D104" i="21"/>
  <c r="D105" i="21"/>
  <c r="D106" i="21"/>
  <c r="D107" i="21"/>
  <c r="D108" i="21"/>
  <c r="D109" i="21"/>
  <c r="D110" i="21"/>
  <c r="D111" i="21"/>
  <c r="D112" i="21"/>
  <c r="D113" i="21"/>
  <c r="D115" i="21"/>
  <c r="D116" i="21"/>
  <c r="D117" i="21"/>
  <c r="D118" i="21"/>
  <c r="D119" i="21"/>
  <c r="D120" i="21"/>
  <c r="D121" i="21"/>
  <c r="D122" i="21"/>
  <c r="D123" i="21"/>
  <c r="D124" i="21"/>
  <c r="D125" i="21"/>
  <c r="D126" i="21"/>
  <c r="D127" i="21"/>
  <c r="D128" i="21"/>
  <c r="D129" i="21"/>
  <c r="D130" i="21"/>
  <c r="D131" i="21"/>
  <c r="D132" i="21"/>
  <c r="D133" i="21"/>
  <c r="D134" i="21"/>
  <c r="D135" i="21"/>
  <c r="D136" i="21"/>
  <c r="D137" i="21"/>
  <c r="D138" i="21"/>
  <c r="D139" i="21"/>
  <c r="D140" i="21"/>
  <c r="D141" i="21"/>
  <c r="D142" i="21"/>
  <c r="D143" i="21"/>
  <c r="D144" i="21"/>
  <c r="D145" i="21"/>
  <c r="D146" i="21"/>
  <c r="D147" i="21"/>
  <c r="D148" i="21"/>
  <c r="D149" i="21"/>
  <c r="D150" i="21"/>
  <c r="D151" i="21"/>
  <c r="D152" i="21"/>
  <c r="D153" i="21"/>
  <c r="D154" i="21"/>
  <c r="D155" i="21"/>
  <c r="D156" i="21"/>
  <c r="D157" i="21"/>
  <c r="D158" i="21"/>
  <c r="D159" i="21"/>
  <c r="D160" i="21"/>
  <c r="D161" i="21"/>
  <c r="D162" i="21"/>
  <c r="E3" i="21"/>
  <c r="K3" i="21" s="1"/>
  <c r="E5" i="21"/>
  <c r="K5" i="21" s="1"/>
  <c r="E7" i="21"/>
  <c r="E8" i="21"/>
  <c r="K8" i="21" s="1"/>
  <c r="E9" i="21"/>
  <c r="K9" i="21" s="1"/>
  <c r="E10" i="21"/>
  <c r="K10" i="21" s="1"/>
  <c r="E11" i="21"/>
  <c r="K11" i="21" s="1"/>
  <c r="E12" i="21"/>
  <c r="N12" i="21" s="1"/>
  <c r="E13" i="21"/>
  <c r="K13" i="21" s="1"/>
  <c r="E14" i="21"/>
  <c r="K14" i="21" s="1"/>
  <c r="E15" i="21"/>
  <c r="K15" i="21" s="1"/>
  <c r="E16" i="21"/>
  <c r="K16" i="21" s="1"/>
  <c r="E17" i="21"/>
  <c r="K17" i="21" s="1"/>
  <c r="E19" i="21"/>
  <c r="E20" i="21"/>
  <c r="K20" i="21" s="1"/>
  <c r="E21" i="21"/>
  <c r="K21" i="21" s="1"/>
  <c r="E22" i="21"/>
  <c r="K22" i="21" s="1"/>
  <c r="E23" i="21"/>
  <c r="K23" i="21" s="1"/>
  <c r="E24" i="21"/>
  <c r="K24" i="21" s="1"/>
  <c r="E25" i="21"/>
  <c r="K25" i="21" s="1"/>
  <c r="E26" i="21"/>
  <c r="N26" i="21" s="1"/>
  <c r="E27" i="21"/>
  <c r="K27" i="21" s="1"/>
  <c r="E28" i="21"/>
  <c r="K28" i="21" s="1"/>
  <c r="E29" i="21"/>
  <c r="K29" i="21" s="1"/>
  <c r="E30" i="21"/>
  <c r="K30" i="21" s="1"/>
  <c r="E31" i="21"/>
  <c r="K31" i="21" s="1"/>
  <c r="E32" i="21"/>
  <c r="K32" i="21" s="1"/>
  <c r="E33" i="21"/>
  <c r="K33" i="21" s="1"/>
  <c r="E34" i="21"/>
  <c r="K34" i="21" s="1"/>
  <c r="E35" i="21"/>
  <c r="N35" i="21" s="1"/>
  <c r="E36" i="21"/>
  <c r="K36" i="21" s="1"/>
  <c r="E37" i="21"/>
  <c r="K37" i="21" s="1"/>
  <c r="E38" i="21"/>
  <c r="K38" i="21" s="1"/>
  <c r="E39" i="21"/>
  <c r="K39" i="21" s="1"/>
  <c r="E40" i="21"/>
  <c r="K40" i="21" s="1"/>
  <c r="E41" i="21"/>
  <c r="N41" i="21" s="1"/>
  <c r="E42" i="21"/>
  <c r="K42" i="21" s="1"/>
  <c r="E43" i="21"/>
  <c r="K43" i="21" s="1"/>
  <c r="E44" i="21"/>
  <c r="K44" i="21" s="1"/>
  <c r="E45" i="21"/>
  <c r="K45" i="21" s="1"/>
  <c r="E46" i="21"/>
  <c r="K46" i="21" s="1"/>
  <c r="E47" i="21"/>
  <c r="K47" i="21" s="1"/>
  <c r="E48" i="21"/>
  <c r="N48" i="21" s="1"/>
  <c r="E49" i="21"/>
  <c r="K49" i="21" s="1"/>
  <c r="E51" i="21"/>
  <c r="K51" i="21" s="1"/>
  <c r="E52" i="21"/>
  <c r="K52" i="21" s="1"/>
  <c r="E53" i="21"/>
  <c r="K53" i="21" s="1"/>
  <c r="E54" i="21"/>
  <c r="K54" i="21" s="1"/>
  <c r="E55" i="21"/>
  <c r="K55" i="21" s="1"/>
  <c r="E56" i="21"/>
  <c r="K56" i="21" s="1"/>
  <c r="E57" i="21"/>
  <c r="N57" i="21" s="1"/>
  <c r="E58" i="21"/>
  <c r="K58" i="21" s="1"/>
  <c r="E59" i="21"/>
  <c r="K59" i="21" s="1"/>
  <c r="E60" i="21"/>
  <c r="K60" i="21" s="1"/>
  <c r="E61" i="21"/>
  <c r="K61" i="21" s="1"/>
  <c r="E62" i="21"/>
  <c r="K62" i="21" s="1"/>
  <c r="E63" i="21"/>
  <c r="N63" i="21" s="1"/>
  <c r="E64" i="21"/>
  <c r="K64" i="21" s="1"/>
  <c r="E65" i="21"/>
  <c r="K65" i="21" s="1"/>
  <c r="E66" i="21"/>
  <c r="K66" i="21" s="1"/>
  <c r="E67" i="21"/>
  <c r="K67" i="21" s="1"/>
  <c r="E68" i="21"/>
  <c r="K68" i="21" s="1"/>
  <c r="E69" i="21"/>
  <c r="K69" i="21" s="1"/>
  <c r="E70" i="21"/>
  <c r="K70" i="21" s="1"/>
  <c r="E71" i="21"/>
  <c r="N71" i="21" s="1"/>
  <c r="E72" i="21"/>
  <c r="K72" i="21" s="1"/>
  <c r="E73" i="21"/>
  <c r="K73" i="21" s="1"/>
  <c r="E74" i="21"/>
  <c r="K74" i="21" s="1"/>
  <c r="E75" i="21"/>
  <c r="N75" i="21" s="1"/>
  <c r="E76" i="21"/>
  <c r="K76" i="21" s="1"/>
  <c r="E77" i="21"/>
  <c r="K77" i="21" s="1"/>
  <c r="E78" i="21"/>
  <c r="K78" i="21" s="1"/>
  <c r="E79" i="21"/>
  <c r="K79" i="21" s="1"/>
  <c r="E80" i="21"/>
  <c r="K80" i="21" s="1"/>
  <c r="E81" i="21"/>
  <c r="K81" i="21" s="1"/>
  <c r="E83" i="21"/>
  <c r="N83" i="21" s="1"/>
  <c r="E84" i="21"/>
  <c r="K84" i="21" s="1"/>
  <c r="E85" i="21"/>
  <c r="K85" i="21" s="1"/>
  <c r="E86" i="21"/>
  <c r="K86" i="21" s="1"/>
  <c r="E87" i="21"/>
  <c r="K87" i="21" s="1"/>
  <c r="E88" i="21"/>
  <c r="N88" i="21" s="1"/>
  <c r="E89" i="21"/>
  <c r="K89" i="21" s="1"/>
  <c r="E90" i="21"/>
  <c r="K90" i="21" s="1"/>
  <c r="E91" i="21"/>
  <c r="K91" i="21" s="1"/>
  <c r="E92" i="21"/>
  <c r="K92" i="21" s="1"/>
  <c r="E93" i="21"/>
  <c r="K93" i="21" s="1"/>
  <c r="E94" i="21"/>
  <c r="K94" i="21" s="1"/>
  <c r="E95" i="21"/>
  <c r="N95" i="21" s="1"/>
  <c r="E96" i="21"/>
  <c r="K96" i="21" s="1"/>
  <c r="E97" i="21"/>
  <c r="K97" i="21" s="1"/>
  <c r="E98" i="21"/>
  <c r="K98" i="21" s="1"/>
  <c r="E99" i="21"/>
  <c r="K99" i="21" s="1"/>
  <c r="E100" i="21"/>
  <c r="K100" i="21" s="1"/>
  <c r="E102" i="21"/>
  <c r="E103" i="21"/>
  <c r="K103" i="21" s="1"/>
  <c r="E106" i="21"/>
  <c r="K106" i="21" s="1"/>
  <c r="E107" i="21"/>
  <c r="K107" i="21" s="1"/>
  <c r="E108" i="21"/>
  <c r="K108" i="21" s="1"/>
  <c r="E109" i="21"/>
  <c r="N109" i="21" s="1"/>
  <c r="E110" i="21"/>
  <c r="K110" i="21" s="1"/>
  <c r="E111" i="21"/>
  <c r="K111" i="21" s="1"/>
  <c r="E112" i="21"/>
  <c r="K112" i="21" s="1"/>
  <c r="E113" i="21"/>
  <c r="K113" i="21" s="1"/>
  <c r="E114" i="21"/>
  <c r="N114" i="21" s="1"/>
  <c r="E115" i="21"/>
  <c r="K115" i="21" s="1"/>
  <c r="E116" i="21"/>
  <c r="K116" i="21" s="1"/>
  <c r="E117" i="21"/>
  <c r="K117" i="21" s="1"/>
  <c r="E118" i="21"/>
  <c r="K118" i="21" s="1"/>
  <c r="E119" i="21"/>
  <c r="K119" i="21" s="1"/>
  <c r="E120" i="21"/>
  <c r="K120" i="21" s="1"/>
  <c r="E121" i="21"/>
  <c r="K121" i="21" s="1"/>
  <c r="E122" i="21"/>
  <c r="K122" i="21" s="1"/>
  <c r="E123" i="21"/>
  <c r="K123" i="21" s="1"/>
  <c r="E124" i="21"/>
  <c r="N124" i="21" s="1"/>
  <c r="E125" i="21"/>
  <c r="K125" i="21" s="1"/>
  <c r="E126" i="21"/>
  <c r="K126" i="21" s="1"/>
  <c r="E127" i="21"/>
  <c r="K127" i="21" s="1"/>
  <c r="E128" i="21"/>
  <c r="K128" i="21" s="1"/>
  <c r="E129" i="21"/>
  <c r="K129" i="21" s="1"/>
  <c r="E130" i="21"/>
  <c r="K130" i="21" s="1"/>
  <c r="E131" i="21"/>
  <c r="K131" i="21" s="1"/>
  <c r="E132" i="21"/>
  <c r="N132" i="21" s="1"/>
  <c r="E133" i="21"/>
  <c r="K133" i="21" s="1"/>
  <c r="E134" i="21"/>
  <c r="K134" i="21" s="1"/>
  <c r="E135" i="21"/>
  <c r="K135" i="21" s="1"/>
  <c r="E136" i="21"/>
  <c r="K136" i="21" s="1"/>
  <c r="E137" i="21"/>
  <c r="N137" i="21" s="1"/>
  <c r="E138" i="21"/>
  <c r="K138" i="21" s="1"/>
  <c r="E139" i="21"/>
  <c r="K139" i="21" s="1"/>
  <c r="E140" i="21"/>
  <c r="K140" i="21" s="1"/>
  <c r="E141" i="21"/>
  <c r="K141" i="21" s="1"/>
  <c r="E142" i="21"/>
  <c r="K142" i="21" s="1"/>
  <c r="E143" i="21"/>
  <c r="K143" i="21" s="1"/>
  <c r="E144" i="21"/>
  <c r="N144" i="21" s="1"/>
  <c r="E145" i="21"/>
  <c r="K145" i="21" s="1"/>
  <c r="E146" i="21"/>
  <c r="K146" i="21" s="1"/>
  <c r="E147" i="21"/>
  <c r="K147" i="21" s="1"/>
  <c r="E148" i="21"/>
  <c r="K148" i="21" s="1"/>
  <c r="E149" i="21"/>
  <c r="K149" i="21" s="1"/>
  <c r="E150" i="21"/>
  <c r="N150" i="21" s="1"/>
  <c r="E151" i="21"/>
  <c r="K151" i="21" s="1"/>
  <c r="E152" i="21"/>
  <c r="K152" i="21" s="1"/>
  <c r="E153" i="21"/>
  <c r="K153" i="21" s="1"/>
  <c r="E154" i="21"/>
  <c r="K154" i="21" s="1"/>
  <c r="E155" i="21"/>
  <c r="K155" i="21" s="1"/>
  <c r="E156" i="21"/>
  <c r="N156" i="21" s="1"/>
  <c r="E157" i="21"/>
  <c r="K157" i="21" s="1"/>
  <c r="E158" i="21"/>
  <c r="K158" i="21" s="1"/>
  <c r="E159" i="21"/>
  <c r="K159" i="21" s="1"/>
  <c r="E160" i="21"/>
  <c r="K160" i="21" s="1"/>
  <c r="E161" i="21"/>
  <c r="K161" i="21" s="1"/>
  <c r="E162" i="21"/>
  <c r="K162" i="21" s="1"/>
  <c r="E2" i="21"/>
  <c r="N2" i="21" s="1"/>
  <c r="M2" i="21" l="1"/>
  <c r="M137" i="21"/>
  <c r="M150" i="21"/>
  <c r="M114" i="21"/>
  <c r="M95" i="21"/>
  <c r="M83" i="21"/>
  <c r="M41" i="21"/>
  <c r="M12" i="21"/>
  <c r="M109" i="21"/>
  <c r="M57" i="21"/>
  <c r="M48" i="21"/>
  <c r="M6" i="21"/>
  <c r="M156" i="21"/>
  <c r="M144" i="21"/>
  <c r="M132" i="21"/>
  <c r="M124" i="21"/>
  <c r="M101" i="21"/>
  <c r="M35" i="21"/>
  <c r="M18" i="21"/>
  <c r="M88" i="21"/>
  <c r="M75" i="21"/>
  <c r="M71" i="21"/>
  <c r="M63" i="21"/>
  <c r="M26" i="21"/>
  <c r="K150" i="21"/>
  <c r="L150" i="21" s="1"/>
  <c r="K114" i="21"/>
  <c r="L114" i="21" s="1"/>
  <c r="K137" i="21"/>
  <c r="L137" i="21" s="1"/>
  <c r="K109" i="21"/>
  <c r="L109" i="21" s="1"/>
  <c r="K57" i="21"/>
  <c r="L57" i="21" s="1"/>
  <c r="K48" i="21"/>
  <c r="L48" i="21" s="1"/>
  <c r="K7" i="21"/>
  <c r="L6" i="21" s="1"/>
  <c r="K41" i="21"/>
  <c r="L41" i="21" s="1"/>
  <c r="K156" i="21"/>
  <c r="L156" i="21" s="1"/>
  <c r="K144" i="21"/>
  <c r="L144" i="21" s="1"/>
  <c r="K132" i="21"/>
  <c r="L132" i="21" s="1"/>
  <c r="K124" i="21"/>
  <c r="L124" i="21" s="1"/>
  <c r="K102" i="21"/>
  <c r="L101" i="21" s="1"/>
  <c r="K35" i="21"/>
  <c r="L35" i="21" s="1"/>
  <c r="K19" i="21"/>
  <c r="L18" i="21" s="1"/>
  <c r="K95" i="21"/>
  <c r="L95" i="21" s="1"/>
  <c r="K83" i="21"/>
  <c r="L83" i="21" s="1"/>
  <c r="K12" i="21"/>
  <c r="L12" i="21" s="1"/>
  <c r="K2" i="21"/>
  <c r="L2" i="21" s="1"/>
  <c r="K88" i="21"/>
  <c r="L88" i="21" s="1"/>
  <c r="K75" i="21"/>
  <c r="L75" i="21" s="1"/>
  <c r="K71" i="21"/>
  <c r="L71" i="21" s="1"/>
  <c r="K63" i="21"/>
  <c r="L63" i="21" s="1"/>
  <c r="K26" i="21"/>
  <c r="L26" i="21" s="1"/>
  <c r="G2" i="28" l="1"/>
  <c r="E2" i="28"/>
  <c r="L2" i="28"/>
  <c r="M2" i="28" s="1"/>
  <c r="F2" i="28"/>
  <c r="R2" i="28"/>
  <c r="S2" i="28" s="1"/>
  <c r="N2" i="28"/>
  <c r="O2" i="28" s="1"/>
  <c r="P2" i="28"/>
  <c r="Q2" i="28" s="1"/>
  <c r="H2" i="28"/>
  <c r="D2" i="28" l="1"/>
  <c r="C5" i="28" s="1"/>
  <c r="C24" i="28" l="1"/>
  <c r="C26" i="28"/>
  <c r="C17" i="28"/>
  <c r="C13" i="28"/>
  <c r="C36" i="28"/>
  <c r="C15" i="28"/>
  <c r="C35" i="28"/>
  <c r="C10" i="28"/>
  <c r="C9" i="28"/>
  <c r="C6" i="28"/>
  <c r="C3" i="28"/>
  <c r="C23" i="28"/>
  <c r="C27" i="28"/>
  <c r="C28" i="28"/>
  <c r="C34" i="28"/>
  <c r="C33" i="28"/>
  <c r="C22" i="28"/>
  <c r="C21" i="28"/>
  <c r="C4" i="28"/>
  <c r="C19" i="28"/>
  <c r="C14" i="28"/>
  <c r="C7" i="28"/>
  <c r="C11" i="28"/>
  <c r="C31" i="28"/>
  <c r="C32" i="28"/>
  <c r="C2" i="28"/>
  <c r="C38" i="28"/>
  <c r="C29" i="28"/>
  <c r="J2" i="28"/>
  <c r="K2" i="28" s="1"/>
  <c r="C20" i="28"/>
  <c r="C8" i="28"/>
  <c r="C12" i="28"/>
  <c r="C16" i="28"/>
  <c r="C18" i="28"/>
  <c r="C25" i="28"/>
  <c r="C30" i="28"/>
  <c r="C37" i="28"/>
</calcChain>
</file>

<file path=xl/sharedStrings.xml><?xml version="1.0" encoding="utf-8"?>
<sst xmlns="http://schemas.openxmlformats.org/spreadsheetml/2006/main" count="1686" uniqueCount="1302">
  <si>
    <r>
      <rPr>
        <b/>
        <sz val="22"/>
        <color theme="1"/>
        <rFont val="Segoe UI"/>
        <family val="2"/>
      </rPr>
      <t>Ausführliche DSGVO-Einschätzung von Microsoft</t>
    </r>
  </si>
  <si>
    <r>
      <rPr>
        <b/>
        <sz val="11"/>
        <color theme="1"/>
        <rFont val="Segoe UI"/>
        <family val="2"/>
      </rPr>
      <t>Eingabe</t>
    </r>
    <r>
      <rPr>
        <sz val="11"/>
        <color theme="1"/>
        <rFont val="Segoe UI"/>
        <family val="2"/>
      </rPr>
      <t xml:space="preserve">
Die Eingabe erfolgt durch die Beantwortung von Fragen. Jede Frage sollte auf der Basis der aktuellen Mitarbeiter, Prozesse und Technologien des Kunden beantwortet werden. Wenn angemessen, können Sie diese Fragen Ihrem Kunden direkt stellen.
</t>
    </r>
    <r>
      <rPr>
        <b/>
        <sz val="11"/>
        <color theme="1"/>
        <rFont val="Segoe UI"/>
        <family val="2"/>
      </rPr>
      <t>Antworten</t>
    </r>
    <r>
      <rPr>
        <sz val="11"/>
        <color theme="1"/>
        <rFont val="Segoe UI"/>
        <family val="2"/>
      </rPr>
      <t xml:space="preserve">
Jede Frage kann mit „Nein“, „Ja“ oder „Nicht anwendbar“ beantwortet werden. „Nicht anwendbar“ sollte in Fällen verwendet werden, in denen der Kunde aufgrund der Art seiner Dienste nicht der Verordnung unterliegt. 
</t>
    </r>
  </si>
  <si>
    <r>
      <rPr>
        <b/>
        <sz val="11"/>
        <color theme="1"/>
        <rFont val="Segoe UI"/>
        <family val="2"/>
      </rPr>
      <t>Ausgabe (Power BI)</t>
    </r>
    <r>
      <rPr>
        <sz val="11"/>
        <color theme="1"/>
        <rFont val="Segoe UI"/>
        <family val="2"/>
      </rPr>
      <t xml:space="preserve">
Nach der Ausfüllung des Arbeitsblatts für die Eingabe werden über die verknüpfte Power BI-Datei eine Übersicht und Empfehlungen angezeigt. Die enthaltene Anleitung stellt detaillierte Anweisungen zum Importieren von Ergebnissen aus diesem Arbeitsblatt in Power BI bereit.
</t>
    </r>
  </si>
  <si>
    <r>
      <rPr>
        <b/>
        <sz val="16"/>
        <color theme="1"/>
        <rFont val="Segoe UI"/>
        <family val="2"/>
      </rPr>
      <t>Kunde:</t>
    </r>
  </si>
  <si>
    <r>
      <rPr>
        <sz val="16"/>
        <color theme="1"/>
        <rFont val="Segoe UI"/>
        <family val="2"/>
      </rPr>
      <t>Nicht beantwortete Fragen:</t>
    </r>
  </si>
  <si>
    <r>
      <rPr>
        <b/>
        <sz val="18"/>
        <color theme="0"/>
        <rFont val="Segoe UI"/>
        <family val="2"/>
      </rPr>
      <t>ID</t>
    </r>
  </si>
  <si>
    <r>
      <rPr>
        <b/>
        <sz val="18"/>
        <color theme="0"/>
        <rFont val="Segoe UI"/>
        <family val="2"/>
      </rPr>
      <t>Frage</t>
    </r>
  </si>
  <si>
    <r>
      <rPr>
        <b/>
        <sz val="16"/>
        <rFont val="Segoe UI"/>
        <family val="2"/>
      </rPr>
      <t>D.1: Suche und Identifizierung personenbezogener Daten</t>
    </r>
  </si>
  <si>
    <r>
      <rPr>
        <b/>
        <sz val="12"/>
        <rFont val="Segoe UI"/>
        <family val="2"/>
      </rPr>
      <t>&lt;Name des primären Ansprechpartners&gt;</t>
    </r>
  </si>
  <si>
    <r>
      <rPr>
        <b/>
        <sz val="12"/>
        <rFont val="Segoe UI"/>
        <family val="2"/>
      </rPr>
      <t>&lt;Position oder Positionsbezeichnung&gt;</t>
    </r>
  </si>
  <si>
    <r>
      <rPr>
        <sz val="12"/>
        <color theme="1"/>
        <rFont val="Segoe UI"/>
        <family val="2"/>
      </rPr>
      <t>D1.0</t>
    </r>
  </si>
  <si>
    <t>D1.1</t>
  </si>
  <si>
    <t>D1.2</t>
  </si>
  <si>
    <t>D1.3</t>
  </si>
  <si>
    <r>
      <rPr>
        <b/>
        <sz val="16"/>
        <rFont val="Segoe UI"/>
        <family val="2"/>
      </rPr>
      <t>D.2: Datenklassifizierung</t>
    </r>
  </si>
  <si>
    <r>
      <rPr>
        <b/>
        <sz val="12"/>
        <rFont val="Segoe UI"/>
        <family val="2"/>
      </rPr>
      <t>&lt;Name des primären Ansprechpartners&gt;</t>
    </r>
  </si>
  <si>
    <r>
      <rPr>
        <b/>
        <sz val="12"/>
        <rFont val="Segoe UI"/>
        <family val="2"/>
      </rPr>
      <t>&lt;Position oder Positionsbezeichnung&gt;</t>
    </r>
  </si>
  <si>
    <r>
      <rPr>
        <sz val="12"/>
        <color theme="1"/>
        <rFont val="Segoe UI"/>
        <family val="2"/>
      </rPr>
      <t>D2.0</t>
    </r>
  </si>
  <si>
    <t>D2.1</t>
  </si>
  <si>
    <t>D2.2</t>
  </si>
  <si>
    <t>D2.3</t>
  </si>
  <si>
    <t>D2.4</t>
  </si>
  <si>
    <t>D2.5</t>
  </si>
  <si>
    <r>
      <rPr>
        <b/>
        <sz val="16"/>
        <rFont val="Segoe UI"/>
        <family val="2"/>
      </rPr>
      <t>D.3: Wartung einer Liste der Bestände mit personenbezogenen Daten</t>
    </r>
  </si>
  <si>
    <r>
      <rPr>
        <b/>
        <sz val="12"/>
        <rFont val="Segoe UI"/>
        <family val="2"/>
      </rPr>
      <t>&lt;Name des primären Ansprechpartners&gt;</t>
    </r>
  </si>
  <si>
    <r>
      <rPr>
        <b/>
        <sz val="12"/>
        <rFont val="Segoe UI"/>
        <family val="2"/>
      </rPr>
      <t>&lt;Position oder Positionsbezeichnung&gt;</t>
    </r>
  </si>
  <si>
    <r>
      <rPr>
        <sz val="12"/>
        <color theme="1"/>
        <rFont val="Segoe UI"/>
        <family val="2"/>
      </rPr>
      <t>D3.0</t>
    </r>
  </si>
  <si>
    <t>D3.1</t>
  </si>
  <si>
    <t>D3.2</t>
  </si>
  <si>
    <t>D3.3</t>
  </si>
  <si>
    <t>D3.4</t>
  </si>
  <si>
    <t>D3.5</t>
  </si>
  <si>
    <r>
      <rPr>
        <b/>
        <sz val="16"/>
        <color theme="0"/>
        <rFont val="Segoe UI"/>
        <family val="2"/>
      </rPr>
      <t>M.1: Unterstützung von Verfahren für Datengovernance und Prozesse</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</si>
  <si>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</si>
  <si>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</si>
  <si>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M1.0</t>
    </r>
  </si>
  <si>
    <t>M1.1</t>
  </si>
  <si>
    <t>M1.2</t>
  </si>
  <si>
    <t>M1.3</t>
  </si>
  <si>
    <t>M1.4</t>
  </si>
  <si>
    <t>M1.5</t>
  </si>
  <si>
    <t>M1.6</t>
  </si>
  <si>
    <t>M1.7</t>
  </si>
  <si>
    <r>
      <rPr>
        <b/>
        <sz val="16"/>
        <color theme="0"/>
        <rFont val="Segoe UI"/>
        <family val="2"/>
      </rPr>
      <t>M.2: Bereitstellung detaillierter Hinweise zu Verarbeitungstätigkeiten für Datensubjekte</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</si>
  <si>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</si>
  <si>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</si>
  <si>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M2.0</t>
    </r>
  </si>
  <si>
    <t>M2.1</t>
  </si>
  <si>
    <t>M2.2</t>
  </si>
  <si>
    <t>M2.3</t>
  </si>
  <si>
    <t>M2.4</t>
  </si>
  <si>
    <t>M2.5</t>
  </si>
  <si>
    <t>M2.6</t>
  </si>
  <si>
    <t>M2.7</t>
  </si>
  <si>
    <t>M2.8</t>
  </si>
  <si>
    <r>
      <rPr>
        <b/>
        <sz val="16"/>
        <color theme="0"/>
        <rFont val="Segoe UI"/>
        <family val="2"/>
      </rPr>
      <t>M.3: Einstellung der Verarbeitung auf Anforderung</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</si>
  <si>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</si>
  <si>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</si>
  <si>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M3.0</t>
    </r>
  </si>
  <si>
    <t>M3.1</t>
  </si>
  <si>
    <t>M3.2</t>
  </si>
  <si>
    <t>M3.3</t>
  </si>
  <si>
    <t>M3.4</t>
  </si>
  <si>
    <t>M3.5</t>
  </si>
  <si>
    <r>
      <rPr>
        <b/>
        <sz val="16"/>
        <color theme="0"/>
        <rFont val="Segoe UI"/>
        <family val="2"/>
      </rPr>
      <t>M.4: Erfassung einer eindeutigen, detaillierten Zustimmung von Datensubjekten</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</si>
  <si>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</si>
  <si>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</si>
  <si>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M4.0</t>
    </r>
  </si>
  <si>
    <r>
      <rPr>
        <sz val="12"/>
        <color theme="1"/>
        <rFont val="Segoe UI"/>
        <family val="2"/>
      </rPr>
      <t>Kann die Organisation die Zustimmung von Datensubjekten zur Verarbeitung ihrer personenbezogenen Daten erhalten?</t>
    </r>
  </si>
  <si>
    <t>M4.1</t>
  </si>
  <si>
    <t>M4.2</t>
  </si>
  <si>
    <t>M4.3</t>
  </si>
  <si>
    <t>M4.4</t>
  </si>
  <si>
    <t>M4.5</t>
  </si>
  <si>
    <t>M4.6</t>
  </si>
  <si>
    <r>
      <rPr>
        <b/>
        <sz val="16"/>
        <color theme="0"/>
        <rFont val="Segoe UI"/>
        <family val="2"/>
      </rPr>
      <t>M.5: Unterstützung eines Kommunikationsmechanismus zwischen Datensubjekt und Organisation in Bezug auf die Behandlung von Anfragen des Datensubjekts</t>
    </r>
  </si>
  <si>
    <r>
      <rPr>
        <b/>
        <sz val="12"/>
        <color theme="0"/>
        <rFont val="Segoe UI"/>
        <family val="2"/>
      </rPr>
      <t>&lt;Name des primären Ansprechpartners&gt;</t>
    </r>
  </si>
  <si>
    <r>
      <rPr>
        <b/>
        <sz val="12"/>
        <color theme="0"/>
        <rFont val="Segoe UI"/>
        <family val="2"/>
      </rPr>
      <t>&lt;Position oder Positionsbezeichnung&gt;</t>
    </r>
  </si>
  <si>
    <r>
      <rPr>
        <sz val="12"/>
        <color rgb="FF000000"/>
        <rFont val="Segoe UI"/>
        <family val="2"/>
      </rPr>
      <t>M5.0</t>
    </r>
  </si>
  <si>
    <r>
      <rPr>
        <sz val="12"/>
        <color rgb="FF000000"/>
        <rFont val="Segoe UI"/>
        <family val="2"/>
      </rPr>
      <t>Besitzt die Organisation eine veröffentlichte und einfach zugängliche Möglichkeit, wie Datensubjekte mit der Organisation hinsichtlich Datenschutzfragen kommunizieren können?</t>
    </r>
  </si>
  <si>
    <t>M5.1</t>
  </si>
  <si>
    <t>M5.2</t>
  </si>
  <si>
    <t>M5.3</t>
  </si>
  <si>
    <t>M5.4</t>
  </si>
  <si>
    <t>M5.5</t>
  </si>
  <si>
    <t>M5.6</t>
  </si>
  <si>
    <t>M5.7</t>
  </si>
  <si>
    <t>M5.8</t>
  </si>
  <si>
    <r>
      <rPr>
        <b/>
        <sz val="16"/>
        <color theme="0"/>
        <rFont val="Segoe UI"/>
        <family val="2"/>
      </rPr>
      <t>M.6: Berichtigung unrichtiger oder unvollständiger personenbezogener Daten zu Datensubjekten</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</si>
  <si>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</si>
  <si>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</si>
  <si>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M6.0</t>
    </r>
  </si>
  <si>
    <r>
      <rPr>
        <sz val="12"/>
        <color theme="1"/>
        <rFont val="Segoe UI"/>
        <family val="2"/>
      </rPr>
      <t>Kann die Organisation auf Anforderung eines Datensubjekts in einigen Fällen unrichtige personenbezogene Daten korrigieren oder unvollständige personenbezogene Daten vervollständigen?</t>
    </r>
  </si>
  <si>
    <t>M6.1</t>
  </si>
  <si>
    <t>M6.2</t>
  </si>
  <si>
    <t>M6.3</t>
  </si>
  <si>
    <t>M6.4</t>
  </si>
  <si>
    <t>M6.5</t>
  </si>
  <si>
    <r>
      <rPr>
        <b/>
        <sz val="16"/>
        <color theme="0"/>
        <rFont val="Segoe UI"/>
        <family val="2"/>
      </rPr>
      <t>M.7: Löschung personenbezogener Daten zu einem Datensubjekt</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</si>
  <si>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</si>
  <si>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</si>
  <si>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M7.0</t>
    </r>
  </si>
  <si>
    <t>M7.1</t>
  </si>
  <si>
    <t>M7.2</t>
  </si>
  <si>
    <t>M7.3</t>
  </si>
  <si>
    <t>M7.4</t>
  </si>
  <si>
    <t>M7.5</t>
  </si>
  <si>
    <t>M7.6</t>
  </si>
  <si>
    <t>M7.7</t>
  </si>
  <si>
    <r>
      <rPr>
        <b/>
        <sz val="16"/>
        <color theme="0"/>
        <rFont val="Segoe UI"/>
        <family val="2"/>
      </rPr>
      <t>M.8: Bereitstellung personenbezogener Daten für Datensubjekte in einem gängigen, strukturierten Format</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</si>
  <si>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</si>
  <si>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</si>
  <si>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M8.0</t>
    </r>
  </si>
  <si>
    <r>
      <rPr>
        <sz val="12"/>
        <color theme="1"/>
        <rFont val="Segoe UI"/>
        <family val="2"/>
      </rPr>
      <t>Ist ein Mechanismus vorhanden, um Datensubjekten eine Kopie ihrer personenbezogenen Daten bereitzustellen, auch in einem elektronischen Format?</t>
    </r>
  </si>
  <si>
    <t>M8.1</t>
  </si>
  <si>
    <t>M8.2</t>
  </si>
  <si>
    <t>M8.3</t>
  </si>
  <si>
    <r>
      <rPr>
        <b/>
        <sz val="16"/>
        <color theme="0"/>
        <rFont val="Segoe UI"/>
        <family val="2"/>
      </rPr>
      <t>M.9: Einschränkung der Verarbeitung personenbezogener Daten</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</si>
  <si>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</si>
  <si>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</si>
  <si>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M9.0</t>
    </r>
  </si>
  <si>
    <r>
      <rPr>
        <sz val="12"/>
        <color theme="1"/>
        <rFont val="Segoe UI"/>
        <family val="2"/>
      </rPr>
      <t>Sind ein Verfahren und eine Richtlinie vorhanden, um auf Anforderung die Verarbeitung personenbezogener Daten einzuschränken?</t>
    </r>
  </si>
  <si>
    <t>M9.1</t>
  </si>
  <si>
    <t>M9.2</t>
  </si>
  <si>
    <t>M9.3</t>
  </si>
  <si>
    <t>M9.4</t>
  </si>
  <si>
    <t>M9.5</t>
  </si>
  <si>
    <t>M9.6</t>
  </si>
  <si>
    <t>M9.7</t>
  </si>
  <si>
    <r>
      <rPr>
        <b/>
        <sz val="16"/>
        <color theme="0"/>
        <rFont val="Segoe UI"/>
        <family val="2"/>
      </rPr>
      <t>M.10: Überprüfung der Datenverarbeitung durch automatisierte Verfahren</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</si>
  <si>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</si>
  <si>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</si>
  <si>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M10.0</t>
    </r>
  </si>
  <si>
    <t>M10.1</t>
  </si>
  <si>
    <t>M10.2</t>
  </si>
  <si>
    <t>M10.3</t>
  </si>
  <si>
    <t>M10.4</t>
  </si>
  <si>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</si>
  <si>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</si>
  <si>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M11.0</t>
    </r>
  </si>
  <si>
    <t>M11.1</t>
  </si>
  <si>
    <t>M11.2</t>
  </si>
  <si>
    <t>M11.3</t>
  </si>
  <si>
    <t>M11.4</t>
  </si>
  <si>
    <t>M11.5</t>
  </si>
  <si>
    <t>M11.6</t>
  </si>
  <si>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</si>
  <si>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</si>
  <si>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M12.0</t>
    </r>
  </si>
  <si>
    <t>M12.1</t>
  </si>
  <si>
    <t>M12.2</t>
  </si>
  <si>
    <t>M12.3</t>
  </si>
  <si>
    <t>M12.4</t>
  </si>
  <si>
    <t>M12.5</t>
  </si>
  <si>
    <r>
      <rPr>
        <b/>
        <sz val="16"/>
        <color rgb="FFFFFFFF"/>
        <rFont val="Segoe UI"/>
        <family val="2"/>
      </rPr>
      <t>P.1: Von vornherein integrierter, standardisierter Datenschutz</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</si>
  <si>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</si>
  <si>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</si>
  <si>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P1.0</t>
    </r>
  </si>
  <si>
    <t>P1.1</t>
  </si>
  <si>
    <t>P1.2</t>
  </si>
  <si>
    <t>P1.3</t>
  </si>
  <si>
    <t>P1.4</t>
  </si>
  <si>
    <t>P1.5</t>
  </si>
  <si>
    <t>P1.6</t>
  </si>
  <si>
    <t>P1.7</t>
  </si>
  <si>
    <r>
      <rPr>
        <b/>
        <sz val="16"/>
        <color rgb="FFFFFFFF"/>
        <rFont val="Segoe UI"/>
        <family val="2"/>
      </rPr>
      <t>P.2: Sicherung personenbezogener Daten durch Verschlüsselung</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</si>
  <si>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</si>
  <si>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</si>
  <si>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P2.0</t>
    </r>
  </si>
  <si>
    <t>P2.1</t>
  </si>
  <si>
    <t>P2.2</t>
  </si>
  <si>
    <t>P2.3</t>
  </si>
  <si>
    <t>P2.4</t>
  </si>
  <si>
    <r>
      <rPr>
        <b/>
        <sz val="16"/>
        <color rgb="FFFFFFFF"/>
        <rFont val="Segoe UI"/>
        <family val="2"/>
      </rPr>
      <t>P.3: Sicherung personenbezogener Daten durch Sicherheitskontrollen, die Vertraulichkeit, Integrität und Verfügbarkeit personenbezogener Daten sicherstellen</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</si>
  <si>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</si>
  <si>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</si>
  <si>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P3.0</t>
    </r>
  </si>
  <si>
    <t>P3.1</t>
  </si>
  <si>
    <t>P3.2</t>
  </si>
  <si>
    <t>P3.3</t>
  </si>
  <si>
    <t>P3.4</t>
  </si>
  <si>
    <t>P3.5</t>
  </si>
  <si>
    <t>P3.6</t>
  </si>
  <si>
    <t>P3.7</t>
  </si>
  <si>
    <t>P3.8</t>
  </si>
  <si>
    <t>P3.9</t>
  </si>
  <si>
    <r>
      <rPr>
        <b/>
        <sz val="16"/>
        <color rgb="FFFFFFFF"/>
        <rFont val="Segoe UI"/>
        <family val="2"/>
      </rPr>
      <t>P.4: Vorbereitung auf, Entdeckung und Meldung von Datenschutzverletzungen</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</si>
  <si>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</si>
  <si>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</si>
  <si>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P4.0</t>
    </r>
  </si>
  <si>
    <t>P4.1</t>
  </si>
  <si>
    <t>P4.2</t>
  </si>
  <si>
    <t>P4.3</t>
  </si>
  <si>
    <t>P4.4</t>
  </si>
  <si>
    <t>P4.5</t>
  </si>
  <si>
    <t>P4.6</t>
  </si>
  <si>
    <t>P4.7</t>
  </si>
  <si>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</si>
  <si>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</si>
  <si>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P5.0</t>
    </r>
  </si>
  <si>
    <r>
      <rPr>
        <sz val="12"/>
        <color theme="1"/>
        <rFont val="Segoe UI"/>
        <family val="2"/>
      </rPr>
      <t>Testet die Organisation ihre Sicherheitsmaßnahmen, ob durch technische Mittel, Social Engineering oder theoretische Übungen?</t>
    </r>
  </si>
  <si>
    <t>P5.1</t>
  </si>
  <si>
    <t>P5.2</t>
  </si>
  <si>
    <t>P5.3</t>
  </si>
  <si>
    <t>P5.4</t>
  </si>
  <si>
    <r>
      <rPr>
        <b/>
        <sz val="16"/>
        <color theme="0"/>
        <rFont val="Segoe UI"/>
        <family val="2"/>
      </rPr>
      <t>R.1: Aufbewahrung von Aufzeichnungen zum Nachweis der DSGVO-Compliance</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</si>
  <si>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</si>
  <si>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</si>
  <si>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R1.0</t>
    </r>
  </si>
  <si>
    <t>R1.1</t>
  </si>
  <si>
    <t>R1.2</t>
  </si>
  <si>
    <t>R1.3</t>
  </si>
  <si>
    <t>R1.4</t>
  </si>
  <si>
    <t>R1.5</t>
  </si>
  <si>
    <t>R1.6</t>
  </si>
  <si>
    <r>
      <rPr>
        <b/>
        <sz val="16"/>
        <color theme="0"/>
        <rFont val="Segoe UI"/>
        <family val="2"/>
      </rPr>
      <t>R.2: Verfolgung und Aufzeichnung von Strömen personenbezogener Daten in die und aus der EU</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</si>
  <si>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</si>
  <si>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</si>
  <si>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R2.0</t>
    </r>
  </si>
  <si>
    <t>R2.1</t>
  </si>
  <si>
    <t>R2.2</t>
  </si>
  <si>
    <t>R2.3</t>
  </si>
  <si>
    <t>R2.4</t>
  </si>
  <si>
    <t>R2.5</t>
  </si>
  <si>
    <r>
      <rPr>
        <b/>
        <sz val="16"/>
        <color theme="0"/>
        <rFont val="Segoe UI"/>
        <family val="2"/>
      </rPr>
      <t>R.3: Verfolgung und Aufzeichnung von Strömen personenbezogener Daten an externe Dienstanbieter</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</si>
  <si>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</si>
  <si>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</si>
  <si>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R3.0</t>
    </r>
  </si>
  <si>
    <t>R3.1</t>
  </si>
  <si>
    <t>R3.2</t>
  </si>
  <si>
    <t>R3.3</t>
  </si>
  <si>
    <t>R3.4</t>
  </si>
  <si>
    <t>R3.5</t>
  </si>
  <si>
    <r>
      <rPr>
        <b/>
        <sz val="16"/>
        <color theme="0"/>
        <rFont val="Segoe UI"/>
        <family val="2"/>
      </rPr>
      <t>R.4: Bewertung der Auswirkungen des Datenschutzes</t>
    </r>
  </si>
  <si>
    <r>
      <rPr>
        <b/>
        <sz val="12"/>
        <color theme="0"/>
        <rFont val="Segoe UI"/>
        <family val="2"/>
      </rPr>
      <t>&lt;Name des primären Ansprechpartners&gt;</t>
    </r>
  </si>
  <si>
    <r>
      <rPr>
        <b/>
        <sz val="12"/>
        <color theme="0"/>
        <rFont val="Segoe UI"/>
        <family val="2"/>
      </rPr>
      <t>&lt;Position oder Positionsbezeichnung&gt;</t>
    </r>
  </si>
  <si>
    <r>
      <rPr>
        <sz val="12"/>
        <color theme="1"/>
        <rFont val="Segoe UI"/>
        <family val="2"/>
      </rPr>
      <t>R4.0</t>
    </r>
  </si>
  <si>
    <r>
      <rPr>
        <sz val="12"/>
        <color theme="1"/>
        <rFont val="Segoe UI"/>
        <family val="2"/>
      </rPr>
      <t xml:space="preserve">Kann die Organisation die Risiken ermitteln, die mit der Verarbeitung personenbezogener Daten verbunden sind?  </t>
    </r>
  </si>
  <si>
    <t>R4.1</t>
  </si>
  <si>
    <t>R4.2</t>
  </si>
  <si>
    <t>R4.3</t>
  </si>
  <si>
    <t>R4.4</t>
  </si>
  <si>
    <t>R4.5</t>
  </si>
  <si>
    <t>R4.6</t>
  </si>
  <si>
    <t>R4.7</t>
  </si>
  <si>
    <r>
      <rPr>
        <b/>
        <sz val="22"/>
        <color theme="1"/>
        <rFont val="Segoe UI"/>
        <family val="2"/>
      </rPr>
      <t>Versionsverlauf und Updates</t>
    </r>
  </si>
  <si>
    <r>
      <rPr>
        <sz val="11"/>
        <color theme="1"/>
        <rFont val="Calibri"/>
        <family val="2"/>
        <scheme val="minor"/>
      </rPr>
      <t>Version</t>
    </r>
  </si>
  <si>
    <r>
      <rPr>
        <sz val="11"/>
        <color theme="1"/>
        <rFont val="Calibri"/>
        <family val="2"/>
        <scheme val="minor"/>
      </rPr>
      <t>Datum</t>
    </r>
  </si>
  <si>
    <t>Wer</t>
  </si>
  <si>
    <t>Was</t>
  </si>
  <si>
    <t>Verschieden</t>
  </si>
  <si>
    <t>Erste veröffentlichte Version</t>
  </si>
  <si>
    <r>
      <rPr>
        <sz val="11"/>
        <color theme="1"/>
        <rFont val="Calibri"/>
        <family val="2"/>
        <scheme val="minor"/>
      </rPr>
      <t>1.2b</t>
    </r>
  </si>
  <si>
    <t>David Bjurman-Birr</t>
  </si>
  <si>
    <t>Kleinere Updates</t>
  </si>
  <si>
    <r>
      <rPr>
        <sz val="11"/>
        <color theme="1"/>
        <rFont val="Calibri"/>
        <family val="2"/>
        <scheme val="minor"/>
      </rPr>
      <t>1.8</t>
    </r>
  </si>
  <si>
    <t>François van Hemert</t>
  </si>
  <si>
    <t>Kleinere Updates, neuer Haftungsausschluss</t>
  </si>
  <si>
    <t>François van Hemert</t>
  </si>
  <si>
    <t>Einreichung zur CELA-Prüfung</t>
  </si>
  <si>
    <r>
      <rPr>
        <sz val="11"/>
        <color theme="1"/>
        <rFont val="Calibri"/>
        <family val="2"/>
        <scheme val="minor"/>
      </rPr>
      <t>2.0</t>
    </r>
  </si>
  <si>
    <t>François van Hemert</t>
  </si>
  <si>
    <t>Veröffentlichung der Version</t>
  </si>
  <si>
    <t>Ja</t>
  </si>
  <si>
    <t>Nein</t>
  </si>
  <si>
    <t>&lt;Ja/Nein/Nicht anwendbar auswählen&gt;</t>
  </si>
  <si>
    <r>
      <rPr>
        <sz val="11"/>
        <color theme="1"/>
        <rFont val="Segoe UI Semilight"/>
        <family val="2"/>
      </rPr>
      <t>D1.0</t>
    </r>
  </si>
  <si>
    <r>
      <rPr>
        <sz val="11"/>
        <color theme="1"/>
        <rFont val="Segoe UI Semilight"/>
        <family val="2"/>
      </rPr>
      <t>Start</t>
    </r>
  </si>
  <si>
    <r>
      <rPr>
        <sz val="11"/>
        <color theme="1"/>
        <rFont val="Segoe UI Semilight"/>
        <family val="2"/>
      </rPr>
      <t>Ermitteln Sie die grundlegende Fähigkeit, personenbezogene Daten im Unternehmen zu identifizieren. Konzentrieren Sie sich darauf, alle Stellen zu ermitteln, an denen personenbezogene Daten gespeichert werden, einschließlich interner IT-Systeme und Dritten. Ermitteln Sie, wer in der Organisation diese Daten suchen und auf sie zugreifen kann, und ermöglichen Sie diesen Personen, die Suche über einen Prozess oder ein Tool auszuführen.</t>
    </r>
  </si>
  <si>
    <r>
      <rPr>
        <sz val="11"/>
        <color theme="1"/>
        <rFont val="Segoe UI Semilight"/>
        <family val="2"/>
      </rPr>
      <t>Mitarbeiter</t>
    </r>
  </si>
  <si>
    <r>
      <rPr>
        <sz val="11"/>
        <color theme="1"/>
        <rFont val="Segoe UI Semilight"/>
        <family val="2"/>
      </rPr>
      <t>X</t>
    </r>
  </si>
  <si>
    <r>
      <rPr>
        <sz val="11"/>
        <color theme="1"/>
        <rFont val="Segoe UI Semilight"/>
        <family val="2"/>
      </rPr>
      <t>D1.1</t>
    </r>
  </si>
  <si>
    <r>
      <rPr>
        <sz val="11"/>
        <color theme="1"/>
        <rFont val="Segoe UI Semilight"/>
        <family val="2"/>
      </rPr>
      <t>Fortschritt</t>
    </r>
  </si>
  <si>
    <r>
      <rPr>
        <sz val="11"/>
        <color theme="1"/>
        <rFont val="Segoe UI Semilight"/>
        <family val="2"/>
      </rPr>
      <t>Erweitern Sie die vorhandene Suchfunktionalität oder die vorhandenen Datenspeicher mit personenbezogenen Daten, indem Namen oder Bezeichner von Datensubjekten eingeschlossen werden, sodass alle Daten eines bestimmten Datensubjekts gesucht und kompiliert werden können, wenn notwendig.</t>
    </r>
  </si>
  <si>
    <r>
      <rPr>
        <sz val="11"/>
        <color theme="1"/>
        <rFont val="Segoe UI Semilight"/>
        <family val="2"/>
      </rPr>
      <t>Technologie</t>
    </r>
  </si>
  <si>
    <r>
      <rPr>
        <sz val="11"/>
        <color theme="1"/>
        <rFont val="Segoe UI Semilight"/>
        <family val="2"/>
      </rPr>
      <t>D1.2</t>
    </r>
  </si>
  <si>
    <r>
      <rPr>
        <sz val="11"/>
        <color theme="1"/>
        <rFont val="Segoe UI Semilight"/>
        <family val="2"/>
      </rPr>
      <t>Fortschritt</t>
    </r>
  </si>
  <si>
    <r>
      <rPr>
        <sz val="11"/>
        <color theme="1"/>
        <rFont val="Segoe UI Semilight"/>
        <family val="2"/>
      </rPr>
      <t>Legen Sie einen formellen Prozess für die Art und Weise fest, wie personenbezogene Daten von Datensubjekten gesucht und identifiziert werden, einschließlich der Art der verwendeten Tools, der verwendeten Tools und der Art der Verwendung.</t>
    </r>
  </si>
  <si>
    <r>
      <rPr>
        <sz val="11"/>
        <color theme="1"/>
        <rFont val="Segoe UI Semilight"/>
        <family val="2"/>
      </rPr>
      <t>Prozess</t>
    </r>
  </si>
  <si>
    <r>
      <rPr>
        <sz val="11"/>
        <color theme="1"/>
        <rFont val="Segoe UI Semilight"/>
        <family val="2"/>
      </rPr>
      <t>D1.3</t>
    </r>
  </si>
  <si>
    <r>
      <rPr>
        <sz val="11"/>
        <color theme="1"/>
        <rFont val="Segoe UI Semilight"/>
        <family val="2"/>
      </rPr>
      <t>Optimierung</t>
    </r>
  </si>
  <si>
    <r>
      <rPr>
        <sz val="11"/>
        <color theme="1"/>
        <rFont val="Segoe UI Semilight"/>
        <family val="2"/>
      </rPr>
      <t>Integrieren Sie die Suchfunktionalität für verschiedene Datenquellen, sodass eine einzige Suche alle Instanzen der personenbezogenen Daten eines Datensubjekts in der gesamten Organisation zurückgibt.</t>
    </r>
  </si>
  <si>
    <r>
      <rPr>
        <sz val="11"/>
        <color theme="1"/>
        <rFont val="Segoe UI Semilight"/>
        <family val="2"/>
      </rPr>
      <t>Technologie</t>
    </r>
  </si>
  <si>
    <r>
      <rPr>
        <sz val="11"/>
        <color theme="1"/>
        <rFont val="Segoe UI Semilight"/>
        <family val="2"/>
      </rPr>
      <t>D2.0</t>
    </r>
  </si>
  <si>
    <r>
      <rPr>
        <sz val="11"/>
        <color theme="1"/>
        <rFont val="Segoe UI Semilight"/>
        <family val="2"/>
      </rPr>
      <t>Start</t>
    </r>
  </si>
  <si>
    <r>
      <rPr>
        <sz val="11"/>
        <color theme="1"/>
        <rFont val="Segoe UI Semilight"/>
        <family val="2"/>
      </rPr>
      <t>D.2: Datenklassifizierung</t>
    </r>
  </si>
  <si>
    <r>
      <rPr>
        <sz val="11"/>
        <color theme="1"/>
        <rFont val="Segoe UI Semilight"/>
        <family val="2"/>
      </rPr>
      <t>Mitarbeiter</t>
    </r>
  </si>
  <si>
    <r>
      <rPr>
        <sz val="11"/>
        <color theme="1"/>
        <rFont val="Segoe UI Semilight"/>
        <family val="2"/>
      </rPr>
      <t>X</t>
    </r>
  </si>
  <si>
    <r>
      <rPr>
        <sz val="11"/>
        <color theme="1"/>
        <rFont val="Segoe UI Semilight"/>
        <family val="2"/>
      </rPr>
      <t>D2.1</t>
    </r>
  </si>
  <si>
    <r>
      <rPr>
        <sz val="11"/>
        <color theme="1"/>
        <rFont val="Segoe UI Semilight"/>
        <family val="2"/>
      </rPr>
      <t>Fortschritt</t>
    </r>
  </si>
  <si>
    <r>
      <rPr>
        <sz val="11"/>
        <color theme="1"/>
        <rFont val="Segoe UI Semilight"/>
        <family val="2"/>
      </rPr>
      <t>D.2: Datenklassifizierung</t>
    </r>
  </si>
  <si>
    <r>
      <rPr>
        <sz val="11"/>
        <color theme="1"/>
        <rFont val="Segoe UI Semilight"/>
        <family val="2"/>
      </rPr>
      <t>Definieren Sie Vertraulichkeitskategorien (wenn dies nicht an anderen Stellen in der Organisation bereits erfolgt ist). Implementieren Sie Technologien, die die Markierung personenbezogener Daten mit den entsprechenden Vertraulichkeitsstufen ermöglichen.</t>
    </r>
  </si>
  <si>
    <r>
      <rPr>
        <sz val="11"/>
        <color theme="1"/>
        <rFont val="Segoe UI Semilight"/>
        <family val="2"/>
      </rPr>
      <t>Technologie</t>
    </r>
  </si>
  <si>
    <r>
      <rPr>
        <sz val="11"/>
        <color theme="1"/>
        <rFont val="Segoe UI Semilight"/>
        <family val="2"/>
      </rPr>
      <t>D2.2</t>
    </r>
  </si>
  <si>
    <r>
      <rPr>
        <sz val="11"/>
        <color theme="1"/>
        <rFont val="Segoe UI Semilight"/>
        <family val="2"/>
      </rPr>
      <t>Fortschritt</t>
    </r>
  </si>
  <si>
    <r>
      <rPr>
        <sz val="11"/>
        <color theme="1"/>
        <rFont val="Segoe UI Semilight"/>
        <family val="2"/>
      </rPr>
      <t>D.2: Datenklassifizierung</t>
    </r>
  </si>
  <si>
    <r>
      <rPr>
        <sz val="11"/>
        <color theme="1"/>
        <rFont val="Segoe UI Semilight"/>
        <family val="2"/>
      </rPr>
      <t>Erstellen und warten Sie eine zentrale Dokumentation für die Klassifizierung aller personenbezogenen Daten. Benennen Sie ein oder mehrere Mitglieder der Organisation, um die Datenklassifizierung zu beaufsichtigen, und überprüfen Sie regelmäßig, ob sie korrekt ausgeführt wird.</t>
    </r>
  </si>
  <si>
    <r>
      <rPr>
        <sz val="11"/>
        <color theme="1"/>
        <rFont val="Segoe UI Semilight"/>
        <family val="2"/>
      </rPr>
      <t>Prozess</t>
    </r>
  </si>
  <si>
    <r>
      <rPr>
        <sz val="11"/>
        <color theme="1"/>
        <rFont val="Segoe UI Semilight"/>
        <family val="2"/>
      </rPr>
      <t>D2.3</t>
    </r>
  </si>
  <si>
    <r>
      <rPr>
        <sz val="11"/>
        <color theme="1"/>
        <rFont val="Segoe UI Semilight"/>
        <family val="2"/>
      </rPr>
      <t>Fortschritt</t>
    </r>
  </si>
  <si>
    <r>
      <rPr>
        <sz val="11"/>
        <color theme="1"/>
        <rFont val="Segoe UI Semilight"/>
        <family val="2"/>
      </rPr>
      <t>D.2: Datenklassifizierung</t>
    </r>
  </si>
  <si>
    <r>
      <rPr>
        <sz val="11"/>
        <color theme="1"/>
        <rFont val="Segoe UI Semilight"/>
        <family val="2"/>
      </rPr>
      <t>Implementieren Sie Technologien, die Daten automatisch entsprechend Vertraulichkeit, Verwendung, Geographie und Empfängern markieren.</t>
    </r>
  </si>
  <si>
    <r>
      <rPr>
        <sz val="11"/>
        <color theme="1"/>
        <rFont val="Segoe UI Semilight"/>
        <family val="2"/>
      </rPr>
      <t>Technologie</t>
    </r>
  </si>
  <si>
    <r>
      <rPr>
        <sz val="11"/>
        <color theme="1"/>
        <rFont val="Segoe UI Semilight"/>
        <family val="2"/>
      </rPr>
      <t>D2.4</t>
    </r>
  </si>
  <si>
    <r>
      <rPr>
        <sz val="11"/>
        <color theme="1"/>
        <rFont val="Segoe UI Semilight"/>
        <family val="2"/>
      </rPr>
      <t>Fortschritt</t>
    </r>
  </si>
  <si>
    <r>
      <rPr>
        <sz val="11"/>
        <color theme="1"/>
        <rFont val="Segoe UI Semilight"/>
        <family val="2"/>
      </rPr>
      <t>D.2: Datenklassifizierung</t>
    </r>
  </si>
  <si>
    <r>
      <rPr>
        <sz val="11"/>
        <color theme="1"/>
        <rFont val="Segoe UI Semilight"/>
        <family val="2"/>
      </rPr>
      <t>Technologie</t>
    </r>
  </si>
  <si>
    <r>
      <rPr>
        <sz val="11"/>
        <color theme="1"/>
        <rFont val="Segoe UI Semilight"/>
        <family val="2"/>
      </rPr>
      <t>D2.5</t>
    </r>
  </si>
  <si>
    <r>
      <rPr>
        <sz val="11"/>
        <color theme="1"/>
        <rFont val="Segoe UI Semilight"/>
        <family val="2"/>
      </rPr>
      <t>Optimierung</t>
    </r>
  </si>
  <si>
    <r>
      <rPr>
        <sz val="11"/>
        <color theme="1"/>
        <rFont val="Segoe UI Semilight"/>
        <family val="2"/>
      </rPr>
      <t>D.2: Datenklassifizierung</t>
    </r>
  </si>
  <si>
    <r>
      <rPr>
        <sz val="11"/>
        <color theme="1"/>
        <rFont val="Segoe UI Semilight"/>
        <family val="2"/>
      </rPr>
      <t>Erweitern Sie die Datenklassifizierung, sodass sie berücksichtigt, ob die Daten durch das Datensubjekt oder auf andere Arten bereitgestellt/abgeleitet wurden.</t>
    </r>
  </si>
  <si>
    <r>
      <rPr>
        <sz val="11"/>
        <color theme="1"/>
        <rFont val="Segoe UI Semilight"/>
        <family val="2"/>
      </rPr>
      <t>Technologie</t>
    </r>
  </si>
  <si>
    <r>
      <rPr>
        <sz val="11"/>
        <color theme="1"/>
        <rFont val="Segoe UI Semilight"/>
        <family val="2"/>
      </rPr>
      <t>D3.0</t>
    </r>
  </si>
  <si>
    <r>
      <rPr>
        <sz val="11"/>
        <color theme="1"/>
        <rFont val="Segoe UI Semilight"/>
        <family val="2"/>
      </rPr>
      <t>Start</t>
    </r>
  </si>
  <si>
    <r>
      <rPr>
        <sz val="11"/>
        <color theme="1"/>
        <rFont val="Segoe UI Semilight"/>
        <family val="2"/>
      </rPr>
      <t>Technologie</t>
    </r>
  </si>
  <si>
    <r>
      <rPr>
        <sz val="11"/>
        <color theme="1"/>
        <rFont val="Segoe UI Semilight"/>
        <family val="2"/>
      </rPr>
      <t>X</t>
    </r>
  </si>
  <si>
    <r>
      <rPr>
        <sz val="11"/>
        <color theme="1"/>
        <rFont val="Segoe UI Semilight"/>
        <family val="2"/>
      </rPr>
      <t>D3.1</t>
    </r>
  </si>
  <si>
    <r>
      <rPr>
        <sz val="11"/>
        <color theme="1"/>
        <rFont val="Segoe UI Semilight"/>
        <family val="2"/>
      </rPr>
      <t>Fortschritt</t>
    </r>
  </si>
  <si>
    <r>
      <rPr>
        <sz val="11"/>
        <color theme="1"/>
        <rFont val="Segoe UI Semilight"/>
        <family val="2"/>
      </rPr>
      <t xml:space="preserve">Erstellen Sie eine umfassende Liste aller Speicherorte und Nutzungsarten personenbezogener Daten. Dies kann möglicherweise mittels eines iterierenden Prozesses für die Sammlung von Daten erreicht werden. </t>
    </r>
  </si>
  <si>
    <r>
      <rPr>
        <sz val="11"/>
        <color theme="1"/>
        <rFont val="Segoe UI Semilight"/>
        <family val="2"/>
      </rPr>
      <t>Prozess</t>
    </r>
  </si>
  <si>
    <r>
      <rPr>
        <sz val="11"/>
        <color theme="1"/>
        <rFont val="Segoe UI Semilight"/>
        <family val="2"/>
      </rPr>
      <t>D3.2</t>
    </r>
  </si>
  <si>
    <r>
      <rPr>
        <sz val="11"/>
        <color theme="1"/>
        <rFont val="Segoe UI Semilight"/>
        <family val="2"/>
      </rPr>
      <t>Optimierung</t>
    </r>
  </si>
  <si>
    <r>
      <rPr>
        <sz val="11"/>
        <color theme="1"/>
        <rFont val="Segoe UI Semilight"/>
        <family val="2"/>
      </rPr>
      <t>Implementieren Sie eine Technologie, die personenbezogene Daten automatisch markiert oder zuordnet und katalogisiert, sodass ein organisationsweites Inventar gewartet werden kann, ohne dass manuelle Updates erforderlich sind.</t>
    </r>
  </si>
  <si>
    <r>
      <rPr>
        <sz val="11"/>
        <color theme="1"/>
        <rFont val="Segoe UI Semilight"/>
        <family val="2"/>
      </rPr>
      <t>Technologie</t>
    </r>
  </si>
  <si>
    <r>
      <rPr>
        <sz val="11"/>
        <color theme="1"/>
        <rFont val="Segoe UI Semilight"/>
        <family val="2"/>
      </rPr>
      <t>D3.3</t>
    </r>
  </si>
  <si>
    <r>
      <rPr>
        <sz val="11"/>
        <color theme="1"/>
        <rFont val="Segoe UI Semilight"/>
        <family val="2"/>
      </rPr>
      <t>Fortschritt</t>
    </r>
  </si>
  <si>
    <r>
      <rPr>
        <sz val="11"/>
        <color theme="1"/>
        <rFont val="Segoe UI Semilight"/>
        <family val="2"/>
      </rPr>
      <t>Prozess</t>
    </r>
  </si>
  <si>
    <r>
      <rPr>
        <sz val="11"/>
        <color theme="1"/>
        <rFont val="Segoe UI Semilight"/>
        <family val="2"/>
      </rPr>
      <t>D3.4</t>
    </r>
  </si>
  <si>
    <r>
      <rPr>
        <sz val="11"/>
        <color theme="1"/>
        <rFont val="Segoe UI Semilight"/>
        <family val="2"/>
      </rPr>
      <t>Fortschritt</t>
    </r>
  </si>
  <si>
    <r>
      <rPr>
        <sz val="11"/>
        <color theme="1"/>
        <rFont val="Segoe UI Semilight"/>
        <family val="2"/>
      </rPr>
      <t>D.3: Wartung einer Liste der Bestände mit personenbezogenen Daten</t>
    </r>
  </si>
  <si>
    <r>
      <rPr>
        <sz val="11"/>
        <color theme="1"/>
        <rFont val="Segoe UI Semilight"/>
        <family val="2"/>
      </rPr>
      <t xml:space="preserve">Implementieren Sie ein Aufzeichnungssystem, um alle Verarbeitungsaktivitäten zu identifizieren, die mit personenbezogenen Daten ausgeführt werden. Dabei könnte es sich um eine Komponente der vorhandenen Infrastruktur oder ein getrenntes Tool handeln, das verwendet wird, um die Stellen zu definieren, an denen Verarbeitungsaktivitäten stattfinden, und zu definieren, für welche personenbezogene Daten dies erfolgt. </t>
    </r>
  </si>
  <si>
    <r>
      <rPr>
        <sz val="11"/>
        <color theme="1"/>
        <rFont val="Segoe UI Semilight"/>
        <family val="2"/>
      </rPr>
      <t>Technologie</t>
    </r>
  </si>
  <si>
    <r>
      <rPr>
        <sz val="11"/>
        <color theme="1"/>
        <rFont val="Segoe UI Semilight"/>
        <family val="2"/>
      </rPr>
      <t>D3.5</t>
    </r>
  </si>
  <si>
    <r>
      <rPr>
        <sz val="11"/>
        <color theme="1"/>
        <rFont val="Segoe UI Semilight"/>
        <family val="2"/>
      </rPr>
      <t>Optimierung</t>
    </r>
  </si>
  <si>
    <r>
      <rPr>
        <sz val="11"/>
        <color theme="1"/>
        <rFont val="Segoe UI Semilight"/>
        <family val="2"/>
      </rPr>
      <t>D.3: Wartung einer Liste der Bestände mit personenbezogenen Daten</t>
    </r>
  </si>
  <si>
    <r>
      <rPr>
        <sz val="11"/>
        <color theme="1"/>
        <rFont val="Segoe UI Semilight"/>
        <family val="2"/>
      </rPr>
      <t>Zeichnen Sie die Details der Ausführung aller Verarbeitungsaktivitäten auf. Dazu gehören der Zweck der einzelnen Verarbeitungsaktivitäten, die Kriterien, die für die Ausführung der notwendigen Verarbeitungsaktivitäten vorliegen müssen, sowie Informationen dazu, wann eine Zustimmung erforderlich ist und wann die Zustimmung erhalten wurde.</t>
    </r>
  </si>
  <si>
    <r>
      <rPr>
        <sz val="11"/>
        <color theme="1"/>
        <rFont val="Segoe UI Semilight"/>
        <family val="2"/>
      </rPr>
      <t>Prozess</t>
    </r>
  </si>
  <si>
    <r>
      <rPr>
        <sz val="11"/>
        <color theme="1"/>
        <rFont val="Segoe UI Semilight"/>
        <family val="2"/>
      </rPr>
      <t>M1.0</t>
    </r>
  </si>
  <si>
    <r>
      <rPr>
        <sz val="11"/>
        <color theme="1"/>
        <rFont val="Segoe UI Semilight"/>
        <family val="2"/>
      </rPr>
      <t>Start</t>
    </r>
  </si>
  <si>
    <r>
      <rPr>
        <sz val="11"/>
        <color theme="1"/>
        <rFont val="Segoe UI Semilight"/>
        <family val="2"/>
      </rPr>
      <t>M.1: Unterstützung von Verfahren für Datengovernance und Prozesse</t>
    </r>
  </si>
  <si>
    <r>
      <rPr>
        <sz val="11"/>
        <color theme="1"/>
        <rFont val="Segoe UI Semilight"/>
        <family val="2"/>
      </rPr>
      <t>Legen Sie die Grundlage eines Programms für die Datengovernance fest, einschließlich Zielen in Übersichtsform und des ersten Satzes taktischer Initiativen. Zusätzlich zu den standardmäßigen und relevanten Verfahren für die Datengovernance sollten Sie auch programmatische Komponenten berücksichtigen wie:
Interne Akzeptanz bei Stakeholdern in geschäftlichen und technischen Positionen; 
Ein Betriebsmodell, das organisatorische Struktur, IT-Infrastruktur und geschäftliche Anforderungen berücksichtigt; und
Mitarbeiter, die Entscheidungen treffen und Verantwortlichkeiten zuweisen können.</t>
    </r>
  </si>
  <si>
    <r>
      <rPr>
        <sz val="11"/>
        <color theme="1"/>
        <rFont val="Segoe UI Semilight"/>
        <family val="2"/>
      </rPr>
      <t>Prozess</t>
    </r>
  </si>
  <si>
    <r>
      <rPr>
        <sz val="11"/>
        <color theme="1"/>
        <rFont val="Segoe UI Semilight"/>
        <family val="2"/>
      </rPr>
      <t>X</t>
    </r>
  </si>
  <si>
    <r>
      <rPr>
        <sz val="11"/>
        <color theme="1"/>
        <rFont val="Segoe UI Semilight"/>
        <family val="2"/>
      </rPr>
      <t>M1.1</t>
    </r>
  </si>
  <si>
    <r>
      <rPr>
        <sz val="11"/>
        <color theme="1"/>
        <rFont val="Segoe UI Semilight"/>
        <family val="2"/>
      </rPr>
      <t>Fortschritt</t>
    </r>
  </si>
  <si>
    <r>
      <rPr>
        <sz val="11"/>
        <color theme="1"/>
        <rFont val="Segoe UI Semilight"/>
        <family val="2"/>
      </rPr>
      <t>M.1: Unterstützung von Verfahren für Datengovernance und Prozesse</t>
    </r>
  </si>
  <si>
    <r>
      <rPr>
        <sz val="11"/>
        <color theme="1"/>
        <rFont val="Segoe UI Semilight"/>
        <family val="2"/>
      </rPr>
      <t>Definieren Sie ein organisatorisches Modell, das die aktuellen Fähigkeiten der Ressourcen für Datengovernance berücksichtigt, und weisen Sie das notwendige Budget zu, um zusätzliche Mitarbeiter zuzuteilen, wenn notwendig. Stellen Sie die notwendigen unterstützenden Führungskräfte bereit, um die Mitarbeiter, die für die Datengovernance verantwortlich sind, mit angemessenen Ressourcen auszustatten.</t>
    </r>
  </si>
  <si>
    <r>
      <rPr>
        <sz val="11"/>
        <color theme="1"/>
        <rFont val="Segoe UI Semilight"/>
        <family val="2"/>
      </rPr>
      <t>Mitarbeiter</t>
    </r>
  </si>
  <si>
    <r>
      <rPr>
        <sz val="11"/>
        <color theme="1"/>
        <rFont val="Segoe UI Semilight"/>
        <family val="2"/>
      </rPr>
      <t>M1.2</t>
    </r>
  </si>
  <si>
    <r>
      <rPr>
        <sz val="11"/>
        <color theme="1"/>
        <rFont val="Segoe UI Semilight"/>
        <family val="2"/>
      </rPr>
      <t>Optimierung</t>
    </r>
  </si>
  <si>
    <r>
      <rPr>
        <sz val="11"/>
        <color theme="1"/>
        <rFont val="Segoe UI Semilight"/>
        <family val="2"/>
      </rPr>
      <t>M.1: Unterstützung von Verfahren für Datengovernance und Prozesse</t>
    </r>
  </si>
  <si>
    <r>
      <rPr>
        <sz val="11"/>
        <color theme="1"/>
        <rFont val="Segoe UI Semilight"/>
        <family val="2"/>
      </rPr>
      <t>Identifizieren Sie die notwendigen Stakeholder in der gesamten Organisation in geschäftlichen und technischen Rollen. Stellen Sie Beziehungen mit den erforderlichen Stakeholdern her. Definieren Sie die notwendigen Mitteilungen und kontinuierlichen Kontaktpunkte, die für die effektive Ausführung von Projekten, die Festlegung von Prozessen und Eskalierungswege erforderlich sind.</t>
    </r>
  </si>
  <si>
    <r>
      <rPr>
        <sz val="11"/>
        <color theme="1"/>
        <rFont val="Segoe UI Semilight"/>
        <family val="2"/>
      </rPr>
      <t>Mitarbeiter</t>
    </r>
  </si>
  <si>
    <r>
      <rPr>
        <sz val="11"/>
        <color theme="1"/>
        <rFont val="Segoe UI Semilight"/>
        <family val="2"/>
      </rPr>
      <t>M1.3</t>
    </r>
  </si>
  <si>
    <r>
      <rPr>
        <sz val="11"/>
        <color theme="1"/>
        <rFont val="Segoe UI Semilight"/>
        <family val="2"/>
      </rPr>
      <t>Fortschritt</t>
    </r>
  </si>
  <si>
    <r>
      <rPr>
        <sz val="11"/>
        <color theme="1"/>
        <rFont val="Segoe UI Semilight"/>
        <family val="2"/>
      </rPr>
      <t>M.1: Unterstützung von Verfahren für Datengovernance und Prozesse</t>
    </r>
  </si>
  <si>
    <r>
      <rPr>
        <sz val="11"/>
        <color theme="1"/>
        <rFont val="Segoe UI Semilight"/>
        <family val="2"/>
      </rPr>
      <t>Prozess</t>
    </r>
  </si>
  <si>
    <r>
      <rPr>
        <sz val="11"/>
        <color theme="1"/>
        <rFont val="Segoe UI Semilight"/>
        <family val="2"/>
      </rPr>
      <t>M1.4</t>
    </r>
  </si>
  <si>
    <r>
      <rPr>
        <sz val="11"/>
        <color theme="1"/>
        <rFont val="Segoe UI Semilight"/>
        <family val="2"/>
      </rPr>
      <t>Optimierung</t>
    </r>
  </si>
  <si>
    <r>
      <rPr>
        <sz val="11"/>
        <color theme="1"/>
        <rFont val="Segoe UI Semilight"/>
        <family val="2"/>
      </rPr>
      <t>M.1: Unterstützung von Verfahren für Datengovernance und Prozesse</t>
    </r>
  </si>
  <si>
    <r>
      <rPr>
        <sz val="11"/>
        <color theme="1"/>
        <rFont val="Segoe UI Semilight"/>
        <family val="2"/>
      </rPr>
      <t>Implementieren Sie eine Technologie zum Schutz vor Datenverlusten, um die Übermittlung sensibler Daten über folgende Kanäle zu überwachen: USB, E-Mail, Web, Druck/Fax und CD/DVD.</t>
    </r>
  </si>
  <si>
    <r>
      <rPr>
        <sz val="11"/>
        <color theme="1"/>
        <rFont val="Segoe UI Semilight"/>
        <family val="2"/>
      </rPr>
      <t>Technologie</t>
    </r>
  </si>
  <si>
    <r>
      <rPr>
        <sz val="11"/>
        <color theme="1"/>
        <rFont val="Segoe UI Semilight"/>
        <family val="2"/>
      </rPr>
      <t>M1.5</t>
    </r>
  </si>
  <si>
    <r>
      <rPr>
        <sz val="11"/>
        <color theme="1"/>
        <rFont val="Segoe UI Semilight"/>
        <family val="2"/>
      </rPr>
      <t>Fortschritt</t>
    </r>
  </si>
  <si>
    <r>
      <rPr>
        <sz val="11"/>
        <color theme="1"/>
        <rFont val="Segoe UI Semilight"/>
        <family val="2"/>
      </rPr>
      <t>M.1: Unterstützung von Verfahren für Datengovernance und Prozesse</t>
    </r>
  </si>
  <si>
    <r>
      <rPr>
        <sz val="11"/>
        <color theme="1"/>
        <rFont val="Segoe UI Semilight"/>
        <family val="2"/>
      </rPr>
      <t>Prozess</t>
    </r>
  </si>
  <si>
    <r>
      <rPr>
        <sz val="11"/>
        <color theme="1"/>
        <rFont val="Segoe UI Semilight"/>
        <family val="2"/>
      </rPr>
      <t>M1.6</t>
    </r>
  </si>
  <si>
    <r>
      <rPr>
        <sz val="11"/>
        <color theme="1"/>
        <rFont val="Segoe UI Semilight"/>
        <family val="2"/>
      </rPr>
      <t>Optimierung</t>
    </r>
  </si>
  <si>
    <r>
      <rPr>
        <sz val="11"/>
        <color theme="1"/>
        <rFont val="Segoe UI Semilight"/>
        <family val="2"/>
      </rPr>
      <t>M.1: Unterstützung von Verfahren für Datengovernance und Prozesse</t>
    </r>
  </si>
  <si>
    <r>
      <rPr>
        <sz val="11"/>
        <color theme="1"/>
        <rFont val="Segoe UI Semilight"/>
        <family val="2"/>
      </rPr>
      <t>Erstellen Sie Richtlinien mit spezifischen Einschränkungen und Anforderungen, die unter Beachtung des geltenden Arbeitsrechts potenzielle beschäftigungsrelevante Aktionen identifizieren. Die Richtlinien sollten für alle Mitarbeiter verfügbar sein und von den Mitarbeitern bestätigt werden.</t>
    </r>
  </si>
  <si>
    <r>
      <rPr>
        <sz val="11"/>
        <color theme="1"/>
        <rFont val="Segoe UI Semilight"/>
        <family val="2"/>
      </rPr>
      <t>Prozess</t>
    </r>
  </si>
  <si>
    <r>
      <rPr>
        <sz val="11"/>
        <color theme="1"/>
        <rFont val="Segoe UI Semilight"/>
        <family val="2"/>
      </rPr>
      <t>M1.7</t>
    </r>
  </si>
  <si>
    <r>
      <rPr>
        <sz val="11"/>
        <color theme="1"/>
        <rFont val="Segoe UI Semilight"/>
        <family val="2"/>
      </rPr>
      <t>Fortschritt</t>
    </r>
  </si>
  <si>
    <r>
      <rPr>
        <sz val="11"/>
        <color theme="1"/>
        <rFont val="Segoe UI Semilight"/>
        <family val="2"/>
      </rPr>
      <t>M.1: Unterstützung von Verfahren für Datengovernance und Prozesse</t>
    </r>
  </si>
  <si>
    <r>
      <rPr>
        <sz val="11"/>
        <color theme="1"/>
        <rFont val="Segoe UI Semilight"/>
        <family val="2"/>
      </rPr>
      <t>Prozess</t>
    </r>
  </si>
  <si>
    <r>
      <rPr>
        <sz val="11"/>
        <color theme="1"/>
        <rFont val="Segoe UI Semilight"/>
        <family val="2"/>
      </rPr>
      <t>M2.0</t>
    </r>
  </si>
  <si>
    <r>
      <rPr>
        <sz val="11"/>
        <color theme="1"/>
        <rFont val="Segoe UI Semilight"/>
        <family val="2"/>
      </rPr>
      <t>Start</t>
    </r>
  </si>
  <si>
    <r>
      <rPr>
        <sz val="11"/>
        <color theme="1"/>
        <rFont val="Segoe UI Semilight"/>
        <family val="2"/>
      </rPr>
      <t>M.2: Bereitstellung detaillierter Hinweise zu Verarbeitungstätigkeiten für Datensubjekte</t>
    </r>
  </si>
  <si>
    <r>
      <rPr>
        <sz val="11"/>
        <color theme="1"/>
        <rFont val="Segoe UI Semilight"/>
        <family val="2"/>
      </rPr>
      <t>Prozess</t>
    </r>
  </si>
  <si>
    <r>
      <rPr>
        <sz val="11"/>
        <color theme="1"/>
        <rFont val="Segoe UI Semilight"/>
        <family val="2"/>
      </rPr>
      <t>X</t>
    </r>
  </si>
  <si>
    <r>
      <rPr>
        <sz val="11"/>
        <color theme="1"/>
        <rFont val="Segoe UI Semilight"/>
        <family val="2"/>
      </rPr>
      <t>M2.1</t>
    </r>
  </si>
  <si>
    <r>
      <rPr>
        <sz val="11"/>
        <color theme="1"/>
        <rFont val="Segoe UI Semilight"/>
        <family val="2"/>
      </rPr>
      <t>Fortschritt</t>
    </r>
  </si>
  <si>
    <r>
      <rPr>
        <sz val="11"/>
        <color theme="1"/>
        <rFont val="Segoe UI Semilight"/>
        <family val="2"/>
      </rPr>
      <t>M.2: Bereitstellung detaillierter Hinweise zu Verarbeitungstätigkeiten für Datensubjekte</t>
    </r>
  </si>
  <si>
    <r>
      <rPr>
        <sz val="11"/>
        <color theme="1"/>
        <rFont val="Segoe UI Semilight"/>
        <family val="2"/>
      </rPr>
      <t>Mitarbeiter</t>
    </r>
  </si>
  <si>
    <r>
      <rPr>
        <sz val="11"/>
        <color theme="1"/>
        <rFont val="Segoe UI Semilight"/>
        <family val="2"/>
      </rPr>
      <t>M2.2</t>
    </r>
  </si>
  <si>
    <r>
      <rPr>
        <sz val="11"/>
        <color theme="1"/>
        <rFont val="Segoe UI Semilight"/>
        <family val="2"/>
      </rPr>
      <t>Optimierung</t>
    </r>
  </si>
  <si>
    <r>
      <rPr>
        <sz val="11"/>
        <color theme="1"/>
        <rFont val="Segoe UI Semilight"/>
        <family val="2"/>
      </rPr>
      <t>M.2: Bereitstellung detaillierter Hinweise zu Verarbeitungstätigkeiten für Datensubjekte</t>
    </r>
  </si>
  <si>
    <r>
      <rPr>
        <sz val="11"/>
        <color theme="1"/>
        <rFont val="Segoe UI Semilight"/>
        <family val="2"/>
      </rPr>
      <t>Mitarbeiter</t>
    </r>
  </si>
  <si>
    <r>
      <rPr>
        <sz val="11"/>
        <color theme="1"/>
        <rFont val="Segoe UI Semilight"/>
        <family val="2"/>
      </rPr>
      <t>M2.3</t>
    </r>
  </si>
  <si>
    <r>
      <rPr>
        <sz val="11"/>
        <color theme="1"/>
        <rFont val="Segoe UI Semilight"/>
        <family val="2"/>
      </rPr>
      <t>Fortschritt</t>
    </r>
  </si>
  <si>
    <r>
      <rPr>
        <sz val="11"/>
        <color theme="1"/>
        <rFont val="Segoe UI Semilight"/>
        <family val="2"/>
      </rPr>
      <t>M.2: Bereitstellung detaillierter Hinweise zu Verarbeitungstätigkeiten für Datensubjekte</t>
    </r>
  </si>
  <si>
    <r>
      <rPr>
        <sz val="11"/>
        <color theme="1"/>
        <rFont val="Segoe UI Semilight"/>
        <family val="2"/>
      </rPr>
      <t>Prozess</t>
    </r>
  </si>
  <si>
    <r>
      <rPr>
        <sz val="11"/>
        <color theme="1"/>
        <rFont val="Segoe UI Semilight"/>
        <family val="2"/>
      </rPr>
      <t>M2.4</t>
    </r>
  </si>
  <si>
    <r>
      <rPr>
        <sz val="11"/>
        <color theme="1"/>
        <rFont val="Segoe UI Semilight"/>
        <family val="2"/>
      </rPr>
      <t>Fortschritt</t>
    </r>
  </si>
  <si>
    <r>
      <rPr>
        <sz val="11"/>
        <color theme="1"/>
        <rFont val="Segoe UI Semilight"/>
        <family val="2"/>
      </rPr>
      <t>Prozess</t>
    </r>
  </si>
  <si>
    <r>
      <rPr>
        <sz val="11"/>
        <color theme="1"/>
        <rFont val="Segoe UI Semilight"/>
        <family val="2"/>
      </rPr>
      <t>M2.5</t>
    </r>
  </si>
  <si>
    <r>
      <rPr>
        <sz val="11"/>
        <color theme="1"/>
        <rFont val="Segoe UI Semilight"/>
        <family val="2"/>
      </rPr>
      <t>Optimierung</t>
    </r>
  </si>
  <si>
    <r>
      <rPr>
        <sz val="11"/>
        <color theme="1"/>
        <rFont val="Segoe UI Semilight"/>
        <family val="2"/>
      </rPr>
      <t>M.2: Bereitstellung detaillierter Hinweise zu Verarbeitungstätigkeiten für Datensubjekte</t>
    </r>
  </si>
  <si>
    <r>
      <rPr>
        <sz val="11"/>
        <color theme="1"/>
        <rFont val="Segoe UI Semilight"/>
        <family val="2"/>
      </rPr>
      <t>Technologie</t>
    </r>
  </si>
  <si>
    <r>
      <rPr>
        <sz val="11"/>
        <color theme="1"/>
        <rFont val="Segoe UI Semilight"/>
        <family val="2"/>
      </rPr>
      <t>M2.6</t>
    </r>
  </si>
  <si>
    <r>
      <rPr>
        <sz val="11"/>
        <color theme="1"/>
        <rFont val="Segoe UI Semilight"/>
        <family val="2"/>
      </rPr>
      <t>Fortschritt</t>
    </r>
  </si>
  <si>
    <r>
      <rPr>
        <sz val="11"/>
        <color theme="1"/>
        <rFont val="Segoe UI Semilight"/>
        <family val="2"/>
      </rPr>
      <t>Überprüfen oder dokumentieren Sie die Stellen, an denen personenbezogene Daten von Datensubjekten erfasst werden, und stellen Sie sicher, dass ihnen die erforderlichen Datenschutzhinweise jedes Mal bereitgestellt werden.</t>
    </r>
  </si>
  <si>
    <r>
      <rPr>
        <sz val="11"/>
        <color theme="1"/>
        <rFont val="Segoe UI Semilight"/>
        <family val="2"/>
      </rPr>
      <t>Prozess</t>
    </r>
  </si>
  <si>
    <r>
      <rPr>
        <sz val="11"/>
        <color theme="1"/>
        <rFont val="Segoe UI Semilight"/>
        <family val="2"/>
      </rPr>
      <t>M2.7</t>
    </r>
  </si>
  <si>
    <r>
      <rPr>
        <sz val="11"/>
        <color theme="1"/>
        <rFont val="Segoe UI Semilight"/>
        <family val="2"/>
      </rPr>
      <t>Fortschritt</t>
    </r>
  </si>
  <si>
    <r>
      <rPr>
        <sz val="11"/>
        <color theme="1"/>
        <rFont val="Segoe UI Semilight"/>
        <family val="2"/>
      </rPr>
      <t>Führen Sie Aufzeichnungen zu personenbezogenen Daten, die aus anderen Quellen als den Datensubjekten erfasst werden. Definieren Sie, wann Datensubjekten Datenschutzhinweise bereitgestellt werden sollten.</t>
    </r>
  </si>
  <si>
    <r>
      <rPr>
        <sz val="11"/>
        <color theme="1"/>
        <rFont val="Segoe UI Semilight"/>
        <family val="2"/>
      </rPr>
      <t>Prozess</t>
    </r>
  </si>
  <si>
    <r>
      <rPr>
        <sz val="11"/>
        <color theme="1"/>
        <rFont val="Segoe UI Semilight"/>
        <family val="2"/>
      </rPr>
      <t>M2.8</t>
    </r>
  </si>
  <si>
    <r>
      <rPr>
        <sz val="11"/>
        <color theme="1"/>
        <rFont val="Segoe UI Semilight"/>
        <family val="2"/>
      </rPr>
      <t>Fortschritt</t>
    </r>
  </si>
  <si>
    <r>
      <rPr>
        <sz val="11"/>
        <color theme="1"/>
        <rFont val="Segoe UI Semilight"/>
        <family val="2"/>
      </rPr>
      <t>Stellen Sie Datensubjekten Datenschutzhinweise bereit, bevor ihre personenbezogenen Daten für Zwecke verwendet werden, über die sie noch nicht informiert wurden.</t>
    </r>
  </si>
  <si>
    <r>
      <rPr>
        <sz val="11"/>
        <color theme="1"/>
        <rFont val="Segoe UI Semilight"/>
        <family val="2"/>
      </rPr>
      <t>Prozess</t>
    </r>
  </si>
  <si>
    <r>
      <rPr>
        <sz val="11"/>
        <color theme="1"/>
        <rFont val="Segoe UI Semilight"/>
        <family val="2"/>
      </rPr>
      <t>M3.0</t>
    </r>
  </si>
  <si>
    <r>
      <rPr>
        <sz val="11"/>
        <color theme="1"/>
        <rFont val="Segoe UI Semilight"/>
        <family val="2"/>
      </rPr>
      <t>Start</t>
    </r>
  </si>
  <si>
    <r>
      <rPr>
        <sz val="11"/>
        <color theme="1"/>
        <rFont val="Segoe UI Semilight"/>
        <family val="2"/>
      </rPr>
      <t>M.3: Einstellung der Verarbeitung auf Anforderung</t>
    </r>
  </si>
  <si>
    <r>
      <rPr>
        <sz val="11"/>
        <color theme="1"/>
        <rFont val="Segoe UI Semilight"/>
        <family val="2"/>
      </rPr>
      <t>Implementieren Sie die technologischen Grundlagen, um die Verwendung der personenbezogenen Daten eines Datensubjekts ändern zu können (einschließlich der vorübergehenden Einstellung der Verarbeitung oder Löschung).</t>
    </r>
  </si>
  <si>
    <r>
      <rPr>
        <sz val="11"/>
        <color theme="1"/>
        <rFont val="Segoe UI Semilight"/>
        <family val="2"/>
      </rPr>
      <t>Technologie</t>
    </r>
  </si>
  <si>
    <r>
      <rPr>
        <sz val="11"/>
        <color theme="1"/>
        <rFont val="Segoe UI Semilight"/>
        <family val="2"/>
      </rPr>
      <t>X</t>
    </r>
  </si>
  <si>
    <r>
      <rPr>
        <sz val="11"/>
        <color theme="1"/>
        <rFont val="Segoe UI Semilight"/>
        <family val="2"/>
      </rPr>
      <t>M3.1</t>
    </r>
  </si>
  <si>
    <r>
      <rPr>
        <sz val="11"/>
        <color theme="1"/>
        <rFont val="Segoe UI Semilight"/>
        <family val="2"/>
      </rPr>
      <t>Fortschritt</t>
    </r>
  </si>
  <si>
    <r>
      <rPr>
        <sz val="11"/>
        <color theme="1"/>
        <rFont val="Segoe UI Semilight"/>
        <family val="2"/>
      </rPr>
      <t>M.3: Einstellung der Verarbeitung auf Anforderung</t>
    </r>
  </si>
  <si>
    <r>
      <rPr>
        <sz val="11"/>
        <color theme="1"/>
        <rFont val="Segoe UI Semilight"/>
        <family val="2"/>
      </rPr>
      <t>Technologie</t>
    </r>
  </si>
  <si>
    <r>
      <rPr>
        <sz val="11"/>
        <color theme="1"/>
        <rFont val="Segoe UI Semilight"/>
        <family val="2"/>
      </rPr>
      <t>M3.2</t>
    </r>
  </si>
  <si>
    <r>
      <rPr>
        <sz val="11"/>
        <color theme="1"/>
        <rFont val="Segoe UI Semilight"/>
        <family val="2"/>
      </rPr>
      <t>Optimierung</t>
    </r>
  </si>
  <si>
    <r>
      <rPr>
        <sz val="11"/>
        <color theme="1"/>
        <rFont val="Segoe UI Semilight"/>
        <family val="2"/>
      </rPr>
      <t>M.3: Einstellung der Verarbeitung auf Anforderung</t>
    </r>
  </si>
  <si>
    <r>
      <rPr>
        <sz val="11"/>
        <color theme="1"/>
        <rFont val="Segoe UI Semilight"/>
        <family val="2"/>
      </rPr>
      <t>Prozess</t>
    </r>
  </si>
  <si>
    <r>
      <rPr>
        <sz val="11"/>
        <color theme="1"/>
        <rFont val="Segoe UI Semilight"/>
        <family val="2"/>
      </rPr>
      <t>M3.3</t>
    </r>
  </si>
  <si>
    <r>
      <rPr>
        <sz val="11"/>
        <color theme="1"/>
        <rFont val="Segoe UI Semilight"/>
        <family val="2"/>
      </rPr>
      <t>Fortschritt</t>
    </r>
  </si>
  <si>
    <r>
      <rPr>
        <sz val="11"/>
        <color theme="1"/>
        <rFont val="Segoe UI Semilight"/>
        <family val="2"/>
      </rPr>
      <t>M.3: Einstellung der Verarbeitung auf Anforderung</t>
    </r>
  </si>
  <si>
    <r>
      <rPr>
        <sz val="11"/>
        <color theme="1"/>
        <rFont val="Segoe UI Semilight"/>
        <family val="2"/>
      </rPr>
      <t>Technologie</t>
    </r>
  </si>
  <si>
    <r>
      <rPr>
        <sz val="11"/>
        <color theme="1"/>
        <rFont val="Segoe UI Semilight"/>
        <family val="2"/>
      </rPr>
      <t>M3.4</t>
    </r>
  </si>
  <si>
    <r>
      <rPr>
        <sz val="11"/>
        <color theme="1"/>
        <rFont val="Segoe UI Semilight"/>
        <family val="2"/>
      </rPr>
      <t>Fortschritt</t>
    </r>
  </si>
  <si>
    <r>
      <rPr>
        <sz val="11"/>
        <color theme="1"/>
        <rFont val="Segoe UI Semilight"/>
        <family val="2"/>
      </rPr>
      <t>M.3: Einstellung der Verarbeitung auf Anforderung</t>
    </r>
  </si>
  <si>
    <r>
      <rPr>
        <sz val="11"/>
        <color theme="1"/>
        <rFont val="Segoe UI Semilight"/>
        <family val="2"/>
      </rPr>
      <t>Prozess</t>
    </r>
  </si>
  <si>
    <r>
      <rPr>
        <sz val="11"/>
        <color theme="1"/>
        <rFont val="Segoe UI Semilight"/>
        <family val="2"/>
      </rPr>
      <t>M3.5</t>
    </r>
  </si>
  <si>
    <r>
      <rPr>
        <sz val="11"/>
        <color theme="1"/>
        <rFont val="Segoe UI Semilight"/>
        <family val="2"/>
      </rPr>
      <t>Optimierung</t>
    </r>
  </si>
  <si>
    <r>
      <rPr>
        <sz val="11"/>
        <color theme="1"/>
        <rFont val="Segoe UI Semilight"/>
        <family val="2"/>
      </rPr>
      <t>M.3: Einstellung der Verarbeitung auf Anforderung</t>
    </r>
  </si>
  <si>
    <r>
      <rPr>
        <sz val="11"/>
        <color theme="1"/>
        <rFont val="Segoe UI Semilight"/>
        <family val="2"/>
      </rPr>
      <t>Implementieren Sie Technologien, um automatisch auf Anforderungen von Datensubjekten hinsichtlich der Einstellung der Verwendung ihrer personenbezogener Daten zu antworten und diesen zu entsprechen oder die Datensubjekte darüber zu informieren, warum die Anforderungen abgelehnt werden. Stellen Sie darüber hinaus sicher, dass die Technologie Nachweise über die Einstellung der Verwendung personenbezogener Daten automatisch protokolliert, speichert und bereitstellen kann.</t>
    </r>
  </si>
  <si>
    <r>
      <rPr>
        <sz val="11"/>
        <color theme="1"/>
        <rFont val="Segoe UI Semilight"/>
        <family val="2"/>
      </rPr>
      <t>Technologie</t>
    </r>
  </si>
  <si>
    <r>
      <rPr>
        <sz val="11"/>
        <color theme="1"/>
        <rFont val="Segoe UI Semilight"/>
        <family val="2"/>
      </rPr>
      <t>M4.0</t>
    </r>
  </si>
  <si>
    <r>
      <rPr>
        <sz val="11"/>
        <color theme="1"/>
        <rFont val="Segoe UI Semilight"/>
        <family val="2"/>
      </rPr>
      <t>Start</t>
    </r>
  </si>
  <si>
    <r>
      <rPr>
        <sz val="11"/>
        <color theme="1"/>
        <rFont val="Segoe UI Semilight"/>
        <family val="2"/>
      </rPr>
      <t>M.4: Erfassung einer eindeutigen, detaillierten Zustimmung von Datensubjekten</t>
    </r>
  </si>
  <si>
    <r>
      <rPr>
        <sz val="11"/>
        <color theme="1"/>
        <rFont val="Segoe UI Semilight"/>
        <family val="2"/>
      </rPr>
      <t>Mitarbeiter</t>
    </r>
  </si>
  <si>
    <r>
      <rPr>
        <sz val="11"/>
        <color theme="1"/>
        <rFont val="Segoe UI Semilight"/>
        <family val="2"/>
      </rPr>
      <t>X</t>
    </r>
  </si>
  <si>
    <r>
      <rPr>
        <sz val="11"/>
        <color theme="1"/>
        <rFont val="Segoe UI Semilight"/>
        <family val="2"/>
      </rPr>
      <t>M4.1</t>
    </r>
  </si>
  <si>
    <r>
      <rPr>
        <sz val="11"/>
        <color theme="1"/>
        <rFont val="Segoe UI Semilight"/>
        <family val="2"/>
      </rPr>
      <t>Fortschritt</t>
    </r>
  </si>
  <si>
    <r>
      <rPr>
        <sz val="11"/>
        <color theme="1"/>
        <rFont val="Segoe UI Semilight"/>
        <family val="2"/>
      </rPr>
      <t>M.4: Erfassung einer eindeutigen, detaillierten Zustimmung von Datensubjekten</t>
    </r>
  </si>
  <si>
    <r>
      <rPr>
        <sz val="11"/>
        <color theme="1"/>
        <rFont val="Segoe UI Semilight"/>
        <family val="2"/>
      </rPr>
      <t>Prozess</t>
    </r>
  </si>
  <si>
    <r>
      <rPr>
        <sz val="11"/>
        <color theme="1"/>
        <rFont val="Segoe UI Semilight"/>
        <family val="2"/>
      </rPr>
      <t>M4.2</t>
    </r>
  </si>
  <si>
    <r>
      <rPr>
        <sz val="11"/>
        <color theme="1"/>
        <rFont val="Segoe UI Semilight"/>
        <family val="2"/>
      </rPr>
      <t>Optimierung</t>
    </r>
  </si>
  <si>
    <r>
      <rPr>
        <sz val="11"/>
        <color theme="1"/>
        <rFont val="Segoe UI Semilight"/>
        <family val="2"/>
      </rPr>
      <t>M.4: Erfassung einer eindeutigen, detaillierten Zustimmung von Datensubjekten</t>
    </r>
  </si>
  <si>
    <r>
      <rPr>
        <sz val="11"/>
        <color theme="1"/>
        <rFont val="Segoe UI Semilight"/>
        <family val="2"/>
      </rPr>
      <t>Prozess</t>
    </r>
  </si>
  <si>
    <r>
      <rPr>
        <sz val="11"/>
        <color theme="1"/>
        <rFont val="Segoe UI Semilight"/>
        <family val="2"/>
      </rPr>
      <t>M4.3</t>
    </r>
  </si>
  <si>
    <r>
      <rPr>
        <sz val="11"/>
        <color theme="1"/>
        <rFont val="Segoe UI Semilight"/>
        <family val="2"/>
      </rPr>
      <t>Fortschritt</t>
    </r>
  </si>
  <si>
    <r>
      <rPr>
        <sz val="11"/>
        <color theme="1"/>
        <rFont val="Segoe UI Semilight"/>
        <family val="2"/>
      </rPr>
      <t>M.4: Erfassung einer eindeutigen, detaillierten Zustimmung von Datensubjekten</t>
    </r>
  </si>
  <si>
    <r>
      <rPr>
        <sz val="11"/>
        <color theme="1"/>
        <rFont val="Segoe UI Semilight"/>
        <family val="2"/>
      </rPr>
      <t>Prozess</t>
    </r>
  </si>
  <si>
    <r>
      <rPr>
        <sz val="11"/>
        <color theme="1"/>
        <rFont val="Segoe UI Semilight"/>
        <family val="2"/>
      </rPr>
      <t>M4.4</t>
    </r>
  </si>
  <si>
    <r>
      <rPr>
        <sz val="11"/>
        <color theme="1"/>
        <rFont val="Segoe UI Semilight"/>
        <family val="2"/>
      </rPr>
      <t>Optimierung</t>
    </r>
  </si>
  <si>
    <r>
      <rPr>
        <sz val="11"/>
        <color theme="1"/>
        <rFont val="Segoe UI Semilight"/>
        <family val="2"/>
      </rPr>
      <t>Technologie</t>
    </r>
  </si>
  <si>
    <r>
      <rPr>
        <sz val="11"/>
        <color theme="1"/>
        <rFont val="Segoe UI Semilight"/>
        <family val="2"/>
      </rPr>
      <t>M4.5</t>
    </r>
  </si>
  <si>
    <r>
      <rPr>
        <sz val="11"/>
        <color theme="1"/>
        <rFont val="Segoe UI Semilight"/>
        <family val="2"/>
      </rPr>
      <t>Fortschritt</t>
    </r>
  </si>
  <si>
    <r>
      <rPr>
        <sz val="11"/>
        <color theme="1"/>
        <rFont val="Segoe UI Semilight"/>
        <family val="2"/>
      </rPr>
      <t xml:space="preserve">Definieren Sie die Anforderungen hinsichtlich der Zustimmung für die Verarbeitung der Daten von Kindern mit den entsprechenden Mitarbeitern in der Rechts- und Complianceabteilung. Legen Sie einen Prozess für die korrekte Einholung der Zustimmung von Kindern fest. </t>
    </r>
  </si>
  <si>
    <r>
      <rPr>
        <sz val="11"/>
        <color theme="1"/>
        <rFont val="Segoe UI Semilight"/>
        <family val="2"/>
      </rPr>
      <t>Prozess</t>
    </r>
  </si>
  <si>
    <r>
      <rPr>
        <sz val="11"/>
        <color theme="1"/>
        <rFont val="Segoe UI Semilight"/>
        <family val="2"/>
      </rPr>
      <t>M4.6</t>
    </r>
  </si>
  <si>
    <r>
      <rPr>
        <sz val="11"/>
        <color theme="1"/>
        <rFont val="Segoe UI Semilight"/>
        <family val="2"/>
      </rPr>
      <t>Fortschritt</t>
    </r>
  </si>
  <si>
    <r>
      <rPr>
        <sz val="11"/>
        <color theme="1"/>
        <rFont val="Segoe UI Semilight"/>
        <family val="2"/>
      </rPr>
      <t>M.4: Erfassung einer eindeutigen, detaillierten Zustimmung von Datensubjekten</t>
    </r>
  </si>
  <si>
    <r>
      <rPr>
        <sz val="11"/>
        <color theme="1"/>
        <rFont val="Segoe UI Semilight"/>
        <family val="2"/>
      </rPr>
      <t>Prozess</t>
    </r>
  </si>
  <si>
    <r>
      <rPr>
        <sz val="11"/>
        <color theme="1"/>
        <rFont val="Segoe UI Semilight"/>
        <family val="2"/>
      </rPr>
      <t>M5.0</t>
    </r>
  </si>
  <si>
    <r>
      <rPr>
        <sz val="11"/>
        <color theme="1"/>
        <rFont val="Segoe UI Semilight"/>
        <family val="2"/>
      </rPr>
      <t>Start</t>
    </r>
  </si>
  <si>
    <r>
      <rPr>
        <sz val="11"/>
        <color theme="1"/>
        <rFont val="Segoe UI Semilight"/>
        <family val="2"/>
      </rPr>
      <t>M.5: Unterstützung eines Kommunikationsmechanismus zwischen Datensubjekt und Organisation in Bezug auf die Behandlung von Anfragen des Datensubjekts</t>
    </r>
  </si>
  <si>
    <r>
      <rPr>
        <sz val="11"/>
        <color theme="1"/>
        <rFont val="Segoe UI Semilight"/>
        <family val="2"/>
      </rPr>
      <t>Technologie</t>
    </r>
  </si>
  <si>
    <r>
      <rPr>
        <sz val="11"/>
        <color theme="1"/>
        <rFont val="Segoe UI Semilight"/>
        <family val="2"/>
      </rPr>
      <t>X</t>
    </r>
  </si>
  <si>
    <r>
      <rPr>
        <sz val="11"/>
        <color theme="1"/>
        <rFont val="Segoe UI Semilight"/>
        <family val="2"/>
      </rPr>
      <t>M5.1</t>
    </r>
  </si>
  <si>
    <r>
      <rPr>
        <sz val="11"/>
        <color theme="1"/>
        <rFont val="Segoe UI Semilight"/>
        <family val="2"/>
      </rPr>
      <t>Fortschritt</t>
    </r>
  </si>
  <si>
    <r>
      <rPr>
        <sz val="11"/>
        <color theme="1"/>
        <rFont val="Segoe UI Semilight"/>
        <family val="2"/>
      </rPr>
      <t>M.5: Unterstützung eines Kommunikationsmechanismus zwischen Datensubjekt und Organisation in Bezug auf die Behandlung von Anfragen des Datensubjekts</t>
    </r>
  </si>
  <si>
    <r>
      <rPr>
        <sz val="11"/>
        <color theme="1"/>
        <rFont val="Segoe UI Semilight"/>
        <family val="2"/>
      </rPr>
      <t>Erstellen Sie ein Onlineformular oder Onlineportal, über das Datensubjekte und andere Personen Fragen oder Anforderungen zum Datenschutz übermitteln können, beispielsweise Löschanforderungen und Einsprüche.</t>
    </r>
  </si>
  <si>
    <r>
      <rPr>
        <sz val="11"/>
        <color theme="1"/>
        <rFont val="Segoe UI Semilight"/>
        <family val="2"/>
      </rPr>
      <t>Technologie</t>
    </r>
  </si>
  <si>
    <r>
      <rPr>
        <sz val="11"/>
        <color theme="1"/>
        <rFont val="Segoe UI Semilight"/>
        <family val="2"/>
      </rPr>
      <t>M5.2</t>
    </r>
  </si>
  <si>
    <r>
      <rPr>
        <sz val="11"/>
        <color theme="1"/>
        <rFont val="Segoe UI Semilight"/>
        <family val="2"/>
      </rPr>
      <t>Fortschritt</t>
    </r>
  </si>
  <si>
    <r>
      <rPr>
        <sz val="11"/>
        <color theme="1"/>
        <rFont val="Segoe UI Semilight"/>
        <family val="2"/>
      </rPr>
      <t>M.5: Unterstützung eines Kommunikationsmechanismus zwischen Datensubjekt und Organisation in Bezug auf die Behandlung von Anfragen des Datensubjekts</t>
    </r>
  </si>
  <si>
    <r>
      <rPr>
        <sz val="11"/>
        <color theme="1"/>
        <rFont val="Segoe UI Semilight"/>
        <family val="2"/>
      </rPr>
      <t>Implementieren Sie ein Nachverfolgungssystem, um Anforderungen von Datensubjekten zu speichern und diesen zu ermöglichen, den Status ihrer Anforderungen bis zur Lösung nachzuverfolgen. Bewahren Sie Aufzeichnungen zu abgeschlossenen Anforderungen auf.</t>
    </r>
  </si>
  <si>
    <r>
      <rPr>
        <sz val="11"/>
        <color theme="1"/>
        <rFont val="Segoe UI Semilight"/>
        <family val="2"/>
      </rPr>
      <t>Technologie</t>
    </r>
  </si>
  <si>
    <r>
      <rPr>
        <sz val="11"/>
        <color theme="1"/>
        <rFont val="Segoe UI Semilight"/>
        <family val="2"/>
      </rPr>
      <t>M5.3</t>
    </r>
  </si>
  <si>
    <r>
      <rPr>
        <sz val="11"/>
        <color theme="1"/>
        <rFont val="Segoe UI Semilight"/>
        <family val="2"/>
      </rPr>
      <t>Fortschritt</t>
    </r>
  </si>
  <si>
    <r>
      <rPr>
        <sz val="11"/>
        <color theme="1"/>
        <rFont val="Segoe UI Semilight"/>
        <family val="2"/>
      </rPr>
      <t>M.5: Unterstützung eines Kommunikationsmechanismus zwischen Datensubjekt und Organisation in Bezug auf die Behandlung von Anfragen des Datensubjekts</t>
    </r>
  </si>
  <si>
    <r>
      <rPr>
        <sz val="11"/>
        <color theme="1"/>
        <rFont val="Segoe UI Semilight"/>
        <family val="2"/>
      </rPr>
      <t xml:space="preserve">Implementieren Sie relevante Prozesse und Technologien, um die Identität von Personen überprüfen zu können, die Anfragen stellen. Dabei kann es sich um eine vordefinierte Reihe von Sicherheitsfragen oder andere technische Verfahren für die Überprüfung der Identität des Anfragestellers handeln. </t>
    </r>
  </si>
  <si>
    <r>
      <rPr>
        <sz val="11"/>
        <color theme="1"/>
        <rFont val="Segoe UI Semilight"/>
        <family val="2"/>
      </rPr>
      <t>Prozess</t>
    </r>
  </si>
  <si>
    <r>
      <rPr>
        <sz val="11"/>
        <color theme="1"/>
        <rFont val="Segoe UI Semilight"/>
        <family val="2"/>
      </rPr>
      <t>M5.4</t>
    </r>
  </si>
  <si>
    <r>
      <rPr>
        <sz val="11"/>
        <color theme="1"/>
        <rFont val="Segoe UI Semilight"/>
        <family val="2"/>
      </rPr>
      <t>Fortschritt</t>
    </r>
  </si>
  <si>
    <r>
      <rPr>
        <sz val="11"/>
        <color theme="1"/>
        <rFont val="Segoe UI Semilight"/>
        <family val="2"/>
      </rPr>
      <t>M.5: Unterstützung eines Kommunikationsmechanismus zwischen Datensubjekt und Organisation in Bezug auf die Behandlung von Anfragen des Datensubjekts</t>
    </r>
  </si>
  <si>
    <r>
      <rPr>
        <sz val="11"/>
        <color theme="1"/>
        <rFont val="Segoe UI Semilight"/>
        <family val="2"/>
      </rPr>
      <t>Stellen Sie geeignete Mitarbeiter ein, damit die Organisation Datenschutzanforderungen oder -anfragen korrekt prüfen und beantworten kann, oder schulen Sie Mitarbeiter für diesen Zweck oder teilen Sie Mitarbeiter diesem Zweck zu.</t>
    </r>
  </si>
  <si>
    <r>
      <rPr>
        <sz val="11"/>
        <color theme="1"/>
        <rFont val="Segoe UI Semilight"/>
        <family val="2"/>
      </rPr>
      <t>Mitarbeiter</t>
    </r>
  </si>
  <si>
    <r>
      <rPr>
        <sz val="11"/>
        <color theme="1"/>
        <rFont val="Segoe UI Semilight"/>
        <family val="2"/>
      </rPr>
      <t>M5.5</t>
    </r>
  </si>
  <si>
    <r>
      <rPr>
        <sz val="11"/>
        <color theme="1"/>
        <rFont val="Segoe UI Semilight"/>
        <family val="2"/>
      </rPr>
      <t>Fortschritt</t>
    </r>
  </si>
  <si>
    <r>
      <rPr>
        <sz val="11"/>
        <color theme="1"/>
        <rFont val="Segoe UI Semilight"/>
        <family val="2"/>
      </rPr>
      <t>M.5: Unterstützung eines Kommunikationsmechanismus zwischen Datensubjekt und Organisation in Bezug auf die Behandlung von Anfragen des Datensubjekts</t>
    </r>
  </si>
  <si>
    <r>
      <rPr>
        <sz val="11"/>
        <color theme="1"/>
        <rFont val="Segoe UI Semilight"/>
        <family val="2"/>
      </rPr>
      <t>Implementieren Sie Technologie, um Datenempfänger über Änderungen, Löschungen oder Nutzungseinschränkungen in Bezug auf die personenbezogenen Daten zu informieren, die sie erhalten haben.</t>
    </r>
  </si>
  <si>
    <r>
      <rPr>
        <sz val="11"/>
        <color theme="1"/>
        <rFont val="Segoe UI Semilight"/>
        <family val="2"/>
      </rPr>
      <t>Technologie</t>
    </r>
  </si>
  <si>
    <r>
      <rPr>
        <sz val="11"/>
        <color theme="1"/>
        <rFont val="Segoe UI Semilight"/>
        <family val="2"/>
      </rPr>
      <t>M5.6</t>
    </r>
  </si>
  <si>
    <r>
      <rPr>
        <sz val="11"/>
        <color theme="1"/>
        <rFont val="Segoe UI Semilight"/>
        <family val="2"/>
      </rPr>
      <t>Optimierung</t>
    </r>
  </si>
  <si>
    <r>
      <rPr>
        <sz val="11"/>
        <color theme="1"/>
        <rFont val="Segoe UI Semilight"/>
        <family val="2"/>
      </rPr>
      <t>M.5: Unterstützung eines Kommunikationsmechanismus zwischen Datensubjekt und Organisation in Bezug auf die Behandlung von Anfragen des Datensubjekts</t>
    </r>
  </si>
  <si>
    <r>
      <rPr>
        <sz val="11"/>
        <color theme="1"/>
        <rFont val="Segoe UI Semilight"/>
        <family val="2"/>
      </rPr>
      <t>Implementieren Sie ein Nachverfolgungssystem, das Datensubjekten und anderen Personen ermöglicht, den Status ihrer Datenschutzanforderungen und -anfragen anzuzeigen.</t>
    </r>
  </si>
  <si>
    <r>
      <rPr>
        <sz val="11"/>
        <color theme="1"/>
        <rFont val="Segoe UI Semilight"/>
        <family val="2"/>
      </rPr>
      <t>Technologie</t>
    </r>
  </si>
  <si>
    <r>
      <rPr>
        <sz val="11"/>
        <color theme="1"/>
        <rFont val="Segoe UI Semilight"/>
        <family val="2"/>
      </rPr>
      <t>M5.7</t>
    </r>
  </si>
  <si>
    <r>
      <rPr>
        <sz val="11"/>
        <color theme="1"/>
        <rFont val="Segoe UI Semilight"/>
        <family val="2"/>
      </rPr>
      <t>Optimierung</t>
    </r>
  </si>
  <si>
    <r>
      <rPr>
        <sz val="11"/>
        <color theme="1"/>
        <rFont val="Segoe UI Semilight"/>
        <family val="2"/>
      </rPr>
      <t>M.5: Unterstützung eines Kommunikationsmechanismus zwischen Datensubjekt und Organisation in Bezug auf die Behandlung von Anfragen des Datensubjekts</t>
    </r>
  </si>
  <si>
    <r>
      <rPr>
        <sz val="11"/>
        <color theme="1"/>
        <rFont val="Segoe UI Semilight"/>
        <family val="2"/>
      </rPr>
      <t>Legen Sie die erwarteten Antwortzeiten für bestimmte Datenschutzanfragen und -anforderungen fest, und stellen Sie diese Antwortzeiten öffentlich zur Verfügung.</t>
    </r>
  </si>
  <si>
    <r>
      <rPr>
        <sz val="11"/>
        <color theme="1"/>
        <rFont val="Segoe UI Semilight"/>
        <family val="2"/>
      </rPr>
      <t>Prozess</t>
    </r>
  </si>
  <si>
    <r>
      <rPr>
        <sz val="11"/>
        <color theme="1"/>
        <rFont val="Segoe UI Semilight"/>
        <family val="2"/>
      </rPr>
      <t>M5.8</t>
    </r>
  </si>
  <si>
    <r>
      <rPr>
        <sz val="11"/>
        <color theme="1"/>
        <rFont val="Segoe UI Semilight"/>
        <family val="2"/>
      </rPr>
      <t>Optimierung</t>
    </r>
  </si>
  <si>
    <r>
      <rPr>
        <sz val="11"/>
        <color theme="1"/>
        <rFont val="Segoe UI Semilight"/>
        <family val="2"/>
      </rPr>
      <t>M.5: Unterstützung eines Kommunikationsmechanismus zwischen Datensubjekt und Organisation in Bezug auf die Behandlung von Anfragen des Datensubjekts</t>
    </r>
  </si>
  <si>
    <r>
      <rPr>
        <sz val="11"/>
        <color theme="1"/>
        <rFont val="Segoe UI Semilight"/>
        <family val="2"/>
      </rPr>
      <t>Implementieren Sie eine Technologie, die Datenschutzanfragen und -anforderungen automatisch beantwortet und, wenn geeignet, Anforderungen ausführt.</t>
    </r>
  </si>
  <si>
    <r>
      <rPr>
        <sz val="11"/>
        <color theme="1"/>
        <rFont val="Segoe UI Semilight"/>
        <family val="2"/>
      </rPr>
      <t>Technologie</t>
    </r>
  </si>
  <si>
    <r>
      <rPr>
        <sz val="11"/>
        <color theme="1"/>
        <rFont val="Segoe UI Semilight"/>
        <family val="2"/>
      </rPr>
      <t>M6.0</t>
    </r>
  </si>
  <si>
    <r>
      <rPr>
        <sz val="11"/>
        <color theme="1"/>
        <rFont val="Segoe UI Semilight"/>
        <family val="2"/>
      </rPr>
      <t>Start</t>
    </r>
  </si>
  <si>
    <r>
      <rPr>
        <sz val="11"/>
        <color theme="1"/>
        <rFont val="Segoe UI Semilight"/>
        <family val="2"/>
      </rPr>
      <t>M.6: Berichtigung unrichtiger oder unvollständiger personenbezogener Daten zu Datensubjekten</t>
    </r>
  </si>
  <si>
    <r>
      <rPr>
        <sz val="11"/>
        <color theme="1"/>
        <rFont val="Segoe UI Semilight"/>
        <family val="2"/>
      </rPr>
      <t>Entwickeln Sie einen Prozess für die Korrektur unrichtiger personenbezogener Daten oder die Vervollständigung unvollständiger Informationen. Dazu können die Änderung oder Ergänzung von Details zu personenbezogenen Daten wie Name oder Adresse gehören. Implementieren Sie eine Technologie, um diesen Prozess zu unterstützen, wenn angemessen.</t>
    </r>
  </si>
  <si>
    <r>
      <rPr>
        <sz val="11"/>
        <color theme="1"/>
        <rFont val="Segoe UI Semilight"/>
        <family val="2"/>
      </rPr>
      <t>Prozess</t>
    </r>
  </si>
  <si>
    <r>
      <rPr>
        <sz val="11"/>
        <color theme="1"/>
        <rFont val="Segoe UI Semilight"/>
        <family val="2"/>
      </rPr>
      <t>X</t>
    </r>
  </si>
  <si>
    <r>
      <rPr>
        <sz val="11"/>
        <color theme="1"/>
        <rFont val="Segoe UI Semilight"/>
        <family val="2"/>
      </rPr>
      <t>M6.1</t>
    </r>
  </si>
  <si>
    <r>
      <rPr>
        <sz val="11"/>
        <color theme="1"/>
        <rFont val="Segoe UI Semilight"/>
        <family val="2"/>
      </rPr>
      <t>Fortschritt</t>
    </r>
  </si>
  <si>
    <r>
      <rPr>
        <sz val="11"/>
        <color theme="1"/>
        <rFont val="Segoe UI Semilight"/>
        <family val="2"/>
      </rPr>
      <t>M.6: Berichtigung unrichtiger oder unvollständiger personenbezogener Daten zu Datensubjekten</t>
    </r>
  </si>
  <si>
    <r>
      <rPr>
        <sz val="11"/>
        <color theme="1"/>
        <rFont val="Segoe UI Semilight"/>
        <family val="2"/>
      </rPr>
      <t>Implementieren Sie eine umfassende Technologie und das entsprechende Framework, um alle Instanzen unrichtiger personenbezogener Daten zu korrigieren oder diese zu vervollständigen, wenn sie unvollständig sind.</t>
    </r>
  </si>
  <si>
    <r>
      <rPr>
        <sz val="11"/>
        <color theme="1"/>
        <rFont val="Segoe UI Semilight"/>
        <family val="2"/>
      </rPr>
      <t>Technologie</t>
    </r>
  </si>
  <si>
    <r>
      <rPr>
        <sz val="11"/>
        <color theme="1"/>
        <rFont val="Segoe UI Semilight"/>
        <family val="2"/>
      </rPr>
      <t>M6.2</t>
    </r>
  </si>
  <si>
    <r>
      <rPr>
        <sz val="11"/>
        <color theme="1"/>
        <rFont val="Segoe UI Semilight"/>
        <family val="2"/>
      </rPr>
      <t>Fortschritt</t>
    </r>
  </si>
  <si>
    <r>
      <rPr>
        <sz val="11"/>
        <color theme="1"/>
        <rFont val="Segoe UI Semilight"/>
        <family val="2"/>
      </rPr>
      <t>M.6: Berichtigung unrichtiger oder unvollständiger personenbezogener Daten zu Datensubjekten</t>
    </r>
  </si>
  <si>
    <r>
      <rPr>
        <sz val="11"/>
        <color theme="1"/>
        <rFont val="Segoe UI Semilight"/>
        <family val="2"/>
      </rPr>
      <t>Implementieren Sie eine Technologie, um die Protokollierung, Speicherung und Bereitstellung von Nachweisen über die Korrektur/Vervollständigung personenbezogener Daten durch die Organisation zu unterstützen.</t>
    </r>
  </si>
  <si>
    <r>
      <rPr>
        <sz val="11"/>
        <color theme="1"/>
        <rFont val="Segoe UI Semilight"/>
        <family val="2"/>
      </rPr>
      <t>Technologie</t>
    </r>
  </si>
  <si>
    <r>
      <rPr>
        <sz val="11"/>
        <color theme="1"/>
        <rFont val="Segoe UI Semilight"/>
        <family val="2"/>
      </rPr>
      <t>M6.3</t>
    </r>
  </si>
  <si>
    <r>
      <rPr>
        <sz val="11"/>
        <color theme="1"/>
        <rFont val="Segoe UI Semilight"/>
        <family val="2"/>
      </rPr>
      <t>Fortschritt</t>
    </r>
  </si>
  <si>
    <r>
      <rPr>
        <sz val="11"/>
        <color theme="1"/>
        <rFont val="Segoe UI Semilight"/>
        <family val="2"/>
      </rPr>
      <t>M.6: Berichtigung unrichtiger oder unvollständiger personenbezogener Daten zu Datensubjekten</t>
    </r>
  </si>
  <si>
    <r>
      <rPr>
        <sz val="11"/>
        <color theme="1"/>
        <rFont val="Segoe UI Semilight"/>
        <family val="2"/>
      </rPr>
      <t>Legen Sie einen Prozess fest, der definiert, wann, wie und von wem personenbezogene Daten von Datensubjekten korrigiert oder vervollständigt werden müssen.</t>
    </r>
  </si>
  <si>
    <r>
      <rPr>
        <sz val="11"/>
        <color theme="1"/>
        <rFont val="Segoe UI Semilight"/>
        <family val="2"/>
      </rPr>
      <t>Prozess</t>
    </r>
  </si>
  <si>
    <r>
      <rPr>
        <sz val="11"/>
        <color theme="1"/>
        <rFont val="Segoe UI Semilight"/>
        <family val="2"/>
      </rPr>
      <t>M6.4</t>
    </r>
  </si>
  <si>
    <r>
      <rPr>
        <sz val="11"/>
        <color theme="1"/>
        <rFont val="Segoe UI Semilight"/>
        <family val="2"/>
      </rPr>
      <t>Optimierung</t>
    </r>
  </si>
  <si>
    <r>
      <rPr>
        <sz val="11"/>
        <color theme="1"/>
        <rFont val="Segoe UI Semilight"/>
        <family val="2"/>
      </rPr>
      <t>M.6: Berichtigung unrichtiger oder unvollständiger personenbezogener Daten zu Datensubjekten</t>
    </r>
  </si>
  <si>
    <r>
      <rPr>
        <sz val="11"/>
        <color theme="1"/>
        <rFont val="Segoe UI Semilight"/>
        <family val="2"/>
      </rPr>
      <t>Implementieren Sie eine Technologie, um personenbezogene Daten von Datensubjekten automatisch zu korrigieren oder zu vervollständigen sowie Nachweise über die Korrektur/Vervollständigung aufzuzeichnen, aufzubewahren und bereitzustellen.</t>
    </r>
  </si>
  <si>
    <r>
      <rPr>
        <sz val="11"/>
        <color theme="1"/>
        <rFont val="Segoe UI Semilight"/>
        <family val="2"/>
      </rPr>
      <t>Technologie</t>
    </r>
  </si>
  <si>
    <r>
      <rPr>
        <sz val="11"/>
        <color theme="1"/>
        <rFont val="Segoe UI Semilight"/>
        <family val="2"/>
      </rPr>
      <t>M6.5</t>
    </r>
  </si>
  <si>
    <r>
      <rPr>
        <sz val="11"/>
        <color theme="1"/>
        <rFont val="Segoe UI Semilight"/>
        <family val="2"/>
      </rPr>
      <t>Optimierung</t>
    </r>
  </si>
  <si>
    <r>
      <rPr>
        <sz val="11"/>
        <color theme="1"/>
        <rFont val="Segoe UI Semilight"/>
        <family val="2"/>
      </rPr>
      <t>M.6: Berichtigung unrichtiger oder unvollständiger personenbezogener Daten zu Datensubjekten</t>
    </r>
  </si>
  <si>
    <r>
      <rPr>
        <sz val="11"/>
        <color theme="1"/>
        <rFont val="Segoe UI Semilight"/>
        <family val="2"/>
      </rPr>
      <t>Erweitern Sie die Verwendung der Technologie oder implementieren Sie eine zusätzliche Technologie, um alle personenbezogenen Daten von Datensubjekten automatisch zu korrigieren oder zu vervollständigen sowie Nachweise über die Korrektur/Vervollständigung aufzuzeichnen, aufzubewahren und bereitzustellen.</t>
    </r>
  </si>
  <si>
    <r>
      <rPr>
        <sz val="11"/>
        <color theme="1"/>
        <rFont val="Segoe UI Semilight"/>
        <family val="2"/>
      </rPr>
      <t>Technologie</t>
    </r>
  </si>
  <si>
    <r>
      <rPr>
        <sz val="11"/>
        <color theme="1"/>
        <rFont val="Segoe UI Semilight"/>
        <family val="2"/>
      </rPr>
      <t>M7.0</t>
    </r>
  </si>
  <si>
    <r>
      <rPr>
        <sz val="11"/>
        <color theme="1"/>
        <rFont val="Segoe UI Semilight"/>
        <family val="2"/>
      </rPr>
      <t>Start</t>
    </r>
  </si>
  <si>
    <r>
      <rPr>
        <sz val="11"/>
        <color theme="1"/>
        <rFont val="Segoe UI Semilight"/>
        <family val="2"/>
      </rPr>
      <t>M.7: Löschung personenbezogener Daten zu einem Datensubjekt</t>
    </r>
  </si>
  <si>
    <r>
      <rPr>
        <sz val="11"/>
        <color theme="1"/>
        <rFont val="Segoe UI Semilight"/>
        <family val="2"/>
      </rPr>
      <t>Technologie</t>
    </r>
  </si>
  <si>
    <r>
      <rPr>
        <sz val="11"/>
        <color theme="1"/>
        <rFont val="Segoe UI Semilight"/>
        <family val="2"/>
      </rPr>
      <t>X</t>
    </r>
  </si>
  <si>
    <r>
      <rPr>
        <sz val="11"/>
        <color theme="1"/>
        <rFont val="Segoe UI Semilight"/>
        <family val="2"/>
      </rPr>
      <t>M7.1</t>
    </r>
  </si>
  <si>
    <r>
      <rPr>
        <sz val="11"/>
        <color theme="1"/>
        <rFont val="Segoe UI Semilight"/>
        <family val="2"/>
      </rPr>
      <t>Fortschritt</t>
    </r>
  </si>
  <si>
    <r>
      <rPr>
        <sz val="11"/>
        <color theme="1"/>
        <rFont val="Segoe UI Semilight"/>
        <family val="2"/>
      </rPr>
      <t>Mitarbeiter</t>
    </r>
  </si>
  <si>
    <r>
      <rPr>
        <sz val="11"/>
        <color theme="1"/>
        <rFont val="Segoe UI Semilight"/>
        <family val="2"/>
      </rPr>
      <t>M7.2</t>
    </r>
  </si>
  <si>
    <r>
      <rPr>
        <sz val="11"/>
        <color theme="1"/>
        <rFont val="Segoe UI Semilight"/>
        <family val="2"/>
      </rPr>
      <t>Fortschritt</t>
    </r>
  </si>
  <si>
    <r>
      <rPr>
        <sz val="11"/>
        <color theme="1"/>
        <rFont val="Segoe UI Semilight"/>
        <family val="2"/>
      </rPr>
      <t>Identifizieren Sie geschulte Mitarbeiter mit den entsprechenden Kenntnissen, einschließlich gruppenübergreifender Stakeholder, und eine Berichtsstruktur, um Datenlöschanforderungen zu bewerten und Entscheidungen zu treffen.  Die letztendliche Verantwortung für Entscheidungen sollte beim DPO liegen.</t>
    </r>
  </si>
  <si>
    <r>
      <rPr>
        <sz val="11"/>
        <color theme="1"/>
        <rFont val="Segoe UI Semilight"/>
        <family val="2"/>
      </rPr>
      <t>Mitarbeiter</t>
    </r>
  </si>
  <si>
    <r>
      <rPr>
        <sz val="11"/>
        <color theme="1"/>
        <rFont val="Segoe UI Semilight"/>
        <family val="2"/>
      </rPr>
      <t>M7.3</t>
    </r>
  </si>
  <si>
    <r>
      <rPr>
        <sz val="11"/>
        <color theme="1"/>
        <rFont val="Segoe UI Semilight"/>
        <family val="2"/>
      </rPr>
      <t>Fortschritt</t>
    </r>
  </si>
  <si>
    <r>
      <rPr>
        <sz val="11"/>
        <color theme="1"/>
        <rFont val="Segoe UI Semilight"/>
        <family val="2"/>
      </rPr>
      <t>Implementieren Sie für die einzelnen relevanten Technologien einen definierten Prozess für das Löschen von Daten, wenn notwendig. Dazu sollte die Prüfung gehören, ob die Daten wie erforderlich entfernt wurden.</t>
    </r>
  </si>
  <si>
    <r>
      <rPr>
        <sz val="11"/>
        <color theme="1"/>
        <rFont val="Segoe UI Semilight"/>
        <family val="2"/>
      </rPr>
      <t>Prozess</t>
    </r>
  </si>
  <si>
    <r>
      <rPr>
        <sz val="11"/>
        <color theme="1"/>
        <rFont val="Segoe UI Semilight"/>
        <family val="2"/>
      </rPr>
      <t>M7.4</t>
    </r>
  </si>
  <si>
    <r>
      <rPr>
        <sz val="11"/>
        <color theme="1"/>
        <rFont val="Segoe UI Semilight"/>
        <family val="2"/>
      </rPr>
      <t>Fortschritt</t>
    </r>
  </si>
  <si>
    <r>
      <rPr>
        <sz val="11"/>
        <color theme="1"/>
        <rFont val="Segoe UI Semilight"/>
        <family val="2"/>
      </rPr>
      <t>M.7: Löschung personenbezogener Daten zu einem Datensubjekt</t>
    </r>
  </si>
  <si>
    <r>
      <rPr>
        <sz val="11"/>
        <color theme="1"/>
        <rFont val="Segoe UI Semilight"/>
        <family val="2"/>
      </rPr>
      <t>Legen Sie einen Prozess fest für die Aufzeichnung, Protokollierung und Aufbewahrung von Löschvorgängen fest.</t>
    </r>
  </si>
  <si>
    <r>
      <rPr>
        <sz val="11"/>
        <color theme="1"/>
        <rFont val="Segoe UI Semilight"/>
        <family val="2"/>
      </rPr>
      <t>Prozess</t>
    </r>
  </si>
  <si>
    <r>
      <rPr>
        <sz val="11"/>
        <color theme="1"/>
        <rFont val="Segoe UI Semilight"/>
        <family val="2"/>
      </rPr>
      <t>M7.5</t>
    </r>
  </si>
  <si>
    <r>
      <rPr>
        <sz val="11"/>
        <color theme="1"/>
        <rFont val="Segoe UI Semilight"/>
        <family val="2"/>
      </rPr>
      <t>Fortschritt</t>
    </r>
  </si>
  <si>
    <r>
      <rPr>
        <sz val="11"/>
        <color theme="1"/>
        <rFont val="Segoe UI Semilight"/>
        <family val="2"/>
      </rPr>
      <t>M.7: Löschung personenbezogener Daten zu einem Datensubjekt</t>
    </r>
  </si>
  <si>
    <r>
      <rPr>
        <sz val="11"/>
        <color theme="1"/>
        <rFont val="Segoe UI Semilight"/>
        <family val="2"/>
      </rPr>
      <t>Legen Sie Kommunikationswege zu allen Empfängern von personenbezogenen Daten fest, um Datenlöschanforderungen zu erfüllen. Diese Kommunikationsstrategie sollte als Teil einer kontinuierlichen Initiative implementiert werden, um Stellen zu identifizieren, an die personenbezogene Daten übertragen werden und an denen sie aufbewahrt und verarbeitet werden.</t>
    </r>
  </si>
  <si>
    <r>
      <rPr>
        <sz val="11"/>
        <color theme="1"/>
        <rFont val="Segoe UI Semilight"/>
        <family val="2"/>
      </rPr>
      <t>Prozess</t>
    </r>
  </si>
  <si>
    <r>
      <rPr>
        <sz val="11"/>
        <color theme="1"/>
        <rFont val="Segoe UI Semilight"/>
        <family val="2"/>
      </rPr>
      <t>M7.6</t>
    </r>
  </si>
  <si>
    <r>
      <rPr>
        <sz val="11"/>
        <color theme="1"/>
        <rFont val="Segoe UI Semilight"/>
        <family val="2"/>
      </rPr>
      <t>Optimierung</t>
    </r>
  </si>
  <si>
    <r>
      <rPr>
        <sz val="11"/>
        <color theme="1"/>
        <rFont val="Segoe UI Semilight"/>
        <family val="2"/>
      </rPr>
      <t>Implementieren Sie Technologien und Prozesse, die der Organisation das Löschen personenbezogener Daten an allen Stellen ermöglicht, an denen personenbezogene Daten gespeichert werden.</t>
    </r>
  </si>
  <si>
    <r>
      <rPr>
        <sz val="11"/>
        <color theme="1"/>
        <rFont val="Segoe UI Semilight"/>
        <family val="2"/>
      </rPr>
      <t>Technologie</t>
    </r>
  </si>
  <si>
    <r>
      <rPr>
        <sz val="11"/>
        <color theme="1"/>
        <rFont val="Segoe UI Semilight"/>
        <family val="2"/>
      </rPr>
      <t>M7.7</t>
    </r>
  </si>
  <si>
    <r>
      <rPr>
        <sz val="11"/>
        <color theme="1"/>
        <rFont val="Segoe UI Semilight"/>
        <family val="2"/>
      </rPr>
      <t>Optimierung</t>
    </r>
  </si>
  <si>
    <r>
      <rPr>
        <sz val="11"/>
        <color theme="1"/>
        <rFont val="Segoe UI Semilight"/>
        <family val="2"/>
      </rPr>
      <t>M.7: Löschung personenbezogener Daten zu einem Datensubjekt</t>
    </r>
  </si>
  <si>
    <r>
      <rPr>
        <sz val="11"/>
        <color theme="1"/>
        <rFont val="Segoe UI Semilight"/>
        <family val="2"/>
      </rPr>
      <t>Technologie</t>
    </r>
  </si>
  <si>
    <r>
      <rPr>
        <sz val="11"/>
        <color theme="1"/>
        <rFont val="Segoe UI Semilight"/>
        <family val="2"/>
      </rPr>
      <t>M8.0</t>
    </r>
  </si>
  <si>
    <r>
      <rPr>
        <sz val="11"/>
        <color theme="1"/>
        <rFont val="Segoe UI Semilight"/>
        <family val="2"/>
      </rPr>
      <t>Start</t>
    </r>
  </si>
  <si>
    <r>
      <rPr>
        <sz val="11"/>
        <color theme="1"/>
        <rFont val="Segoe UI Semilight"/>
        <family val="2"/>
      </rPr>
      <t>M.8: Bereitstellung personenbezogener Daten für Datensubjekte in einem gängigen, strukturierten Format</t>
    </r>
  </si>
  <si>
    <r>
      <rPr>
        <sz val="11"/>
        <color theme="1"/>
        <rFont val="Segoe UI Semilight"/>
        <family val="2"/>
      </rPr>
      <t xml:space="preserve">Stellen Sie sicher, dass personenbezogene Daten in einem maschinenlesbaren Format exportiert werden können. Entwickeln Sie einen Prozess, um diese dem Datensubjekt auf Anforderung bereitzustellen, idealerweise über eine Option zum direkten Download durch Datensubjekte. </t>
    </r>
  </si>
  <si>
    <r>
      <rPr>
        <sz val="11"/>
        <color theme="1"/>
        <rFont val="Segoe UI Semilight"/>
        <family val="2"/>
      </rPr>
      <t>Prozess</t>
    </r>
  </si>
  <si>
    <r>
      <rPr>
        <sz val="11"/>
        <color theme="1"/>
        <rFont val="Segoe UI Semilight"/>
        <family val="2"/>
      </rPr>
      <t>X</t>
    </r>
  </si>
  <si>
    <r>
      <rPr>
        <sz val="11"/>
        <color theme="1"/>
        <rFont val="Segoe UI Semilight"/>
        <family val="2"/>
      </rPr>
      <t>M8.1</t>
    </r>
  </si>
  <si>
    <r>
      <rPr>
        <sz val="11"/>
        <color theme="1"/>
        <rFont val="Segoe UI Semilight"/>
        <family val="2"/>
      </rPr>
      <t>Fortschritt</t>
    </r>
  </si>
  <si>
    <r>
      <rPr>
        <sz val="11"/>
        <color theme="1"/>
        <rFont val="Segoe UI Semilight"/>
        <family val="2"/>
      </rPr>
      <t>M.8: Bereitstellung personenbezogener Daten für Datensubjekte in einem gängigen, strukturierten Format</t>
    </r>
  </si>
  <si>
    <r>
      <rPr>
        <sz val="11"/>
        <color theme="1"/>
        <rFont val="Segoe UI Semilight"/>
        <family val="2"/>
      </rPr>
      <t>Implementieren Sie einen Prozess oder eine Technologie, um Datensubjekten ihre personenbezogenen Daten in einem maschinenlesbaren Format zu senden. HINWEIS: Eine PDF-Datei gilt nicht als maschinenlesbar. Beispiele für korrekte Formate sind XLS und HTML.</t>
    </r>
  </si>
  <si>
    <r>
      <rPr>
        <sz val="11"/>
        <color theme="1"/>
        <rFont val="Segoe UI Semilight"/>
        <family val="2"/>
      </rPr>
      <t>Technologie</t>
    </r>
  </si>
  <si>
    <r>
      <rPr>
        <sz val="11"/>
        <color theme="1"/>
        <rFont val="Segoe UI Semilight"/>
        <family val="2"/>
      </rPr>
      <t>M8.2</t>
    </r>
  </si>
  <si>
    <r>
      <rPr>
        <sz val="11"/>
        <color theme="1"/>
        <rFont val="Segoe UI Semilight"/>
        <family val="2"/>
      </rPr>
      <t>Optimierung</t>
    </r>
  </si>
  <si>
    <r>
      <rPr>
        <sz val="11"/>
        <color theme="1"/>
        <rFont val="Segoe UI Semilight"/>
        <family val="2"/>
      </rPr>
      <t>M.8: Bereitstellung personenbezogener Daten für Datensubjekte in einem gängigen, strukturierten Format</t>
    </r>
  </si>
  <si>
    <r>
      <rPr>
        <sz val="11"/>
        <color theme="1"/>
        <rFont val="Segoe UI Semilight"/>
        <family val="2"/>
      </rPr>
      <t>Um die Belastung durch die Verarbeitung von Datenportabilitätsanforderungen zu minimieren, sollten Sie eine Technologie zur Automatisierung der Antworten auf Datenportabilitätsanforderungen in Betracht ziehen.</t>
    </r>
  </si>
  <si>
    <r>
      <rPr>
        <sz val="11"/>
        <color theme="1"/>
        <rFont val="Segoe UI Semilight"/>
        <family val="2"/>
      </rPr>
      <t>Technologie</t>
    </r>
  </si>
  <si>
    <r>
      <rPr>
        <sz val="11"/>
        <color theme="1"/>
        <rFont val="Segoe UI Semilight"/>
        <family val="2"/>
      </rPr>
      <t>M8.3</t>
    </r>
  </si>
  <si>
    <r>
      <rPr>
        <sz val="11"/>
        <color theme="1"/>
        <rFont val="Segoe UI Semilight"/>
        <family val="2"/>
      </rPr>
      <t>Fortschritt</t>
    </r>
  </si>
  <si>
    <r>
      <rPr>
        <sz val="11"/>
        <color theme="1"/>
        <rFont val="Segoe UI Semilight"/>
        <family val="2"/>
      </rPr>
      <t>M.8: Bereitstellung personenbezogener Daten für Datensubjekte in einem gängigen, strukturierten Format</t>
    </r>
  </si>
  <si>
    <r>
      <rPr>
        <sz val="11"/>
        <color theme="1"/>
        <rFont val="Segoe UI Semilight"/>
        <family val="2"/>
      </rPr>
      <t>Legen Sie einen Prozess für die sichere Übertragung personenbezogener Daten an eine andere kontrollierende Organisation in einem maschinenlesbaren Format fest, wenn dies von einem Datensubjekt angefordert wird.</t>
    </r>
  </si>
  <si>
    <r>
      <rPr>
        <sz val="11"/>
        <color theme="1"/>
        <rFont val="Segoe UI Semilight"/>
        <family val="2"/>
      </rPr>
      <t>Prozess</t>
    </r>
  </si>
  <si>
    <r>
      <rPr>
        <sz val="11"/>
        <color theme="1"/>
        <rFont val="Segoe UI Semilight"/>
        <family val="2"/>
      </rPr>
      <t>M9.0</t>
    </r>
  </si>
  <si>
    <r>
      <rPr>
        <sz val="11"/>
        <color theme="1"/>
        <rFont val="Segoe UI Semilight"/>
        <family val="2"/>
      </rPr>
      <t>Start</t>
    </r>
  </si>
  <si>
    <r>
      <rPr>
        <sz val="11"/>
        <color theme="1"/>
        <rFont val="Segoe UI Semilight"/>
        <family val="2"/>
      </rPr>
      <t>M.9: Einschränkung der Verarbeitung personenbezogener Daten</t>
    </r>
  </si>
  <si>
    <r>
      <rPr>
        <sz val="11"/>
        <color theme="1"/>
        <rFont val="Segoe UI Semilight"/>
        <family val="2"/>
      </rPr>
      <t>Legen Sie eine Richtlinie und ein Verfahren fest, um zu definieren, wie die Organisation die Verarbeitung personenbezogener Daten einschränken kann, wenn erforderlich.</t>
    </r>
  </si>
  <si>
    <r>
      <rPr>
        <sz val="11"/>
        <color theme="1"/>
        <rFont val="Segoe UI Semilight"/>
        <family val="2"/>
      </rPr>
      <t>Prozess</t>
    </r>
  </si>
  <si>
    <r>
      <rPr>
        <sz val="11"/>
        <color theme="1"/>
        <rFont val="Segoe UI Semilight"/>
        <family val="2"/>
      </rPr>
      <t>X</t>
    </r>
  </si>
  <si>
    <r>
      <rPr>
        <sz val="11"/>
        <color theme="1"/>
        <rFont val="Segoe UI Semilight"/>
        <family val="2"/>
      </rPr>
      <t>M9.1</t>
    </r>
  </si>
  <si>
    <r>
      <rPr>
        <sz val="11"/>
        <color theme="1"/>
        <rFont val="Segoe UI Semilight"/>
        <family val="2"/>
      </rPr>
      <t>Fortschritt</t>
    </r>
  </si>
  <si>
    <r>
      <rPr>
        <sz val="11"/>
        <color theme="1"/>
        <rFont val="Segoe UI Semilight"/>
        <family val="2"/>
      </rPr>
      <t>Mitarbeiter</t>
    </r>
  </si>
  <si>
    <r>
      <rPr>
        <sz val="11"/>
        <color theme="1"/>
        <rFont val="Segoe UI Semilight"/>
        <family val="2"/>
      </rPr>
      <t>M9.2</t>
    </r>
  </si>
  <si>
    <r>
      <rPr>
        <sz val="11"/>
        <color theme="1"/>
        <rFont val="Segoe UI Semilight"/>
        <family val="2"/>
      </rPr>
      <t>Fortschritt</t>
    </r>
  </si>
  <si>
    <r>
      <rPr>
        <sz val="11"/>
        <color theme="1"/>
        <rFont val="Segoe UI Semilight"/>
        <family val="2"/>
      </rPr>
      <t>Legen Sie einen Mechanismus für die Identifizierung weiterer Empfänger fest, die die personenbezogenen Daten eines Datensubjekts speichern oder verarbeiten, und benachrichtigen Sie diese über Einschränkungen der Verarbeitung.</t>
    </r>
  </si>
  <si>
    <r>
      <rPr>
        <sz val="11"/>
        <color theme="1"/>
        <rFont val="Segoe UI Semilight"/>
        <family val="2"/>
      </rPr>
      <t>Prozess</t>
    </r>
  </si>
  <si>
    <r>
      <rPr>
        <sz val="11"/>
        <color theme="1"/>
        <rFont val="Segoe UI Semilight"/>
        <family val="2"/>
      </rPr>
      <t>M9.3</t>
    </r>
  </si>
  <si>
    <r>
      <rPr>
        <sz val="11"/>
        <color theme="1"/>
        <rFont val="Segoe UI Semilight"/>
        <family val="2"/>
      </rPr>
      <t>Optimierung</t>
    </r>
  </si>
  <si>
    <r>
      <rPr>
        <sz val="11"/>
        <color theme="1"/>
        <rFont val="Segoe UI Semilight"/>
        <family val="2"/>
      </rPr>
      <t>M.9: Einschränkung der Verarbeitung personenbezogener Daten</t>
    </r>
  </si>
  <si>
    <r>
      <rPr>
        <sz val="11"/>
        <color theme="1"/>
        <rFont val="Segoe UI Semilight"/>
        <family val="2"/>
      </rPr>
      <t>Implementieren Sie eine Technologie für die automatische Benachrichtigung von Auftragsverarbeitern in Bezug auf alle Verarbeitungsaktivitäten mit personenbezogenen Daten, die Einschränkungen unterliegen.</t>
    </r>
  </si>
  <si>
    <r>
      <rPr>
        <sz val="11"/>
        <color theme="1"/>
        <rFont val="Segoe UI Semilight"/>
        <family val="2"/>
      </rPr>
      <t>Technologie</t>
    </r>
  </si>
  <si>
    <r>
      <rPr>
        <sz val="11"/>
        <color theme="1"/>
        <rFont val="Segoe UI Semilight"/>
        <family val="2"/>
      </rPr>
      <t>M9.4</t>
    </r>
  </si>
  <si>
    <r>
      <rPr>
        <sz val="11"/>
        <color theme="1"/>
        <rFont val="Segoe UI Semilight"/>
        <family val="2"/>
      </rPr>
      <t>Fortschritt</t>
    </r>
  </si>
  <si>
    <r>
      <rPr>
        <sz val="11"/>
        <color theme="1"/>
        <rFont val="Segoe UI Semilight"/>
        <family val="2"/>
      </rPr>
      <t>M.9: Einschränkung der Verarbeitung personenbezogener Daten</t>
    </r>
  </si>
  <si>
    <r>
      <rPr>
        <sz val="11"/>
        <color theme="1"/>
        <rFont val="Segoe UI Semilight"/>
        <family val="2"/>
      </rPr>
      <t>Zusätzlich zu den in M.5 genannten Aktivitäten sollten ein Kommunikationsmechanismus und die notwendigen Mitarbeiter für die Beaufsichtigung der Kommunikation bereitgestellt werden, um Datensubjekte zu benachrichtigen, wenn eine Verarbeitungseinschränkung aufgehoben wurde.</t>
    </r>
  </si>
  <si>
    <r>
      <rPr>
        <sz val="11"/>
        <color theme="1"/>
        <rFont val="Segoe UI Semilight"/>
        <family val="2"/>
      </rPr>
      <t>Prozess</t>
    </r>
  </si>
  <si>
    <r>
      <rPr>
        <sz val="11"/>
        <color theme="1"/>
        <rFont val="Segoe UI Semilight"/>
        <family val="2"/>
      </rPr>
      <t>M9.5</t>
    </r>
  </si>
  <si>
    <r>
      <rPr>
        <sz val="11"/>
        <color theme="1"/>
        <rFont val="Segoe UI Semilight"/>
        <family val="2"/>
      </rPr>
      <t>Optimierung</t>
    </r>
  </si>
  <si>
    <r>
      <rPr>
        <sz val="11"/>
        <color theme="1"/>
        <rFont val="Segoe UI Semilight"/>
        <family val="2"/>
      </rPr>
      <t>M.9: Einschränkung der Verarbeitung personenbezogener Daten</t>
    </r>
  </si>
  <si>
    <r>
      <rPr>
        <sz val="11"/>
        <color theme="1"/>
        <rFont val="Segoe UI Semilight"/>
        <family val="2"/>
      </rPr>
      <t>Implementieren Sie eine Technologie, um die entsprechenden Datensubjekte automatisch zu benachrichtigen, wenn Verarbeitungsaktivitäten nach einer Einschränkung fortgesetzt werden.</t>
    </r>
  </si>
  <si>
    <r>
      <rPr>
        <sz val="11"/>
        <color theme="1"/>
        <rFont val="Segoe UI Semilight"/>
        <family val="2"/>
      </rPr>
      <t>Technologie</t>
    </r>
  </si>
  <si>
    <r>
      <rPr>
        <sz val="11"/>
        <color theme="1"/>
        <rFont val="Segoe UI Semilight"/>
        <family val="2"/>
      </rPr>
      <t>M9.6</t>
    </r>
  </si>
  <si>
    <r>
      <rPr>
        <sz val="11"/>
        <color theme="1"/>
        <rFont val="Segoe UI Semilight"/>
        <family val="2"/>
      </rPr>
      <t>Fortschritt</t>
    </r>
  </si>
  <si>
    <r>
      <rPr>
        <sz val="11"/>
        <color theme="1"/>
        <rFont val="Segoe UI Semilight"/>
        <family val="2"/>
      </rPr>
      <t>Technologie</t>
    </r>
  </si>
  <si>
    <r>
      <rPr>
        <sz val="11"/>
        <color theme="1"/>
        <rFont val="Segoe UI Semilight"/>
        <family val="2"/>
      </rPr>
      <t>M9.7</t>
    </r>
  </si>
  <si>
    <r>
      <rPr>
        <sz val="11"/>
        <color theme="1"/>
        <rFont val="Segoe UI Semilight"/>
        <family val="2"/>
      </rPr>
      <t>Fortschritt</t>
    </r>
  </si>
  <si>
    <r>
      <rPr>
        <sz val="11"/>
        <color theme="1"/>
        <rFont val="Segoe UI Semilight"/>
        <family val="2"/>
      </rPr>
      <t>M.9: Einschränkung der Verarbeitung personenbezogener Daten</t>
    </r>
  </si>
  <si>
    <r>
      <rPr>
        <sz val="11"/>
        <color theme="1"/>
        <rFont val="Segoe UI Semilight"/>
        <family val="2"/>
      </rPr>
      <t>Unterstützen Sie die Protokollierung oder Aufbewahrung von Aufzeichnungen der Fälle, in denen Verarbeitungsaktivitäten eingeschränkt und anschließend fortgesetzt wurden. Erfassen Sie eine Erklärung der Person, die die Entscheidung über die Fortsetzung der Verarbeitung getroffen hat.</t>
    </r>
  </si>
  <si>
    <r>
      <rPr>
        <sz val="11"/>
        <color theme="1"/>
        <rFont val="Segoe UI Semilight"/>
        <family val="2"/>
      </rPr>
      <t>Technologie</t>
    </r>
  </si>
  <si>
    <r>
      <rPr>
        <sz val="11"/>
        <color theme="1"/>
        <rFont val="Segoe UI Semilight"/>
        <family val="2"/>
      </rPr>
      <t>M10.0</t>
    </r>
  </si>
  <si>
    <r>
      <rPr>
        <sz val="11"/>
        <color theme="1"/>
        <rFont val="Segoe UI Semilight"/>
        <family val="2"/>
      </rPr>
      <t>Start</t>
    </r>
  </si>
  <si>
    <r>
      <rPr>
        <sz val="11"/>
        <color theme="1"/>
        <rFont val="Segoe UI Semilight"/>
        <family val="2"/>
      </rPr>
      <t>M.10: Überprüfung der Datenverarbeitung durch automatisierte Verfahren</t>
    </r>
  </si>
  <si>
    <r>
      <rPr>
        <sz val="11"/>
        <color theme="1"/>
        <rFont val="Segoe UI Semilight"/>
        <family val="2"/>
      </rPr>
      <t xml:space="preserve">Erstellen Sie einen Mechanismus für die Kennzeichnung von Entscheidungen (z. B. Kreditwürdigkeit, Beschäftigungskandidat), die teilweise oder vollständig automatisch getroffen werden (z. B. Kredit- oder Hintergrundprüfungen). </t>
    </r>
  </si>
  <si>
    <r>
      <rPr>
        <sz val="11"/>
        <color theme="1"/>
        <rFont val="Segoe UI Semilight"/>
        <family val="2"/>
      </rPr>
      <t>Technologie</t>
    </r>
  </si>
  <si>
    <r>
      <rPr>
        <sz val="11"/>
        <color theme="1"/>
        <rFont val="Segoe UI Semilight"/>
        <family val="2"/>
      </rPr>
      <t>X</t>
    </r>
  </si>
  <si>
    <r>
      <rPr>
        <sz val="11"/>
        <color theme="1"/>
        <rFont val="Segoe UI Semilight"/>
        <family val="2"/>
      </rPr>
      <t>M10.1</t>
    </r>
  </si>
  <si>
    <r>
      <rPr>
        <sz val="11"/>
        <color theme="1"/>
        <rFont val="Segoe UI Semilight"/>
        <family val="2"/>
      </rPr>
      <t>Fortschritt</t>
    </r>
  </si>
  <si>
    <r>
      <rPr>
        <sz val="11"/>
        <color theme="1"/>
        <rFont val="Segoe UI Semilight"/>
        <family val="2"/>
      </rPr>
      <t>M.10: Überprüfung der Datenverarbeitung durch automatisierte Verfahren</t>
    </r>
  </si>
  <si>
    <r>
      <rPr>
        <sz val="11"/>
        <color theme="1"/>
        <rFont val="Segoe UI Semilight"/>
        <family val="2"/>
      </rPr>
      <t>Definieren Sie die Überprüfungen durch die Rechts- und Complianceabteilungen, die für automatisierte Entscheidungen erforderlich sind. Diese Überprüfung sollte eine dokumentierte geschäftliche Begründung und Erklärung für die Verwendung automatisierter Entscheidungen sowie Überlegungen zu Eingriffen durch Menschen enthalten.</t>
    </r>
  </si>
  <si>
    <r>
      <rPr>
        <sz val="11"/>
        <color theme="1"/>
        <rFont val="Segoe UI Semilight"/>
        <family val="2"/>
      </rPr>
      <t>Prozess</t>
    </r>
  </si>
  <si>
    <r>
      <rPr>
        <sz val="11"/>
        <color theme="1"/>
        <rFont val="Segoe UI Semilight"/>
        <family val="2"/>
      </rPr>
      <t>M10.2</t>
    </r>
  </si>
  <si>
    <r>
      <rPr>
        <sz val="11"/>
        <color theme="1"/>
        <rFont val="Segoe UI Semilight"/>
        <family val="2"/>
      </rPr>
      <t>Fortschritt</t>
    </r>
  </si>
  <si>
    <r>
      <rPr>
        <sz val="11"/>
        <color theme="1"/>
        <rFont val="Segoe UI Semilight"/>
        <family val="2"/>
      </rPr>
      <t>M.10: Überprüfung der Datenverarbeitung durch automatisierte Verfahren</t>
    </r>
  </si>
  <si>
    <r>
      <rPr>
        <sz val="11"/>
        <color theme="1"/>
        <rFont val="Segoe UI Semilight"/>
        <family val="2"/>
      </rPr>
      <t>Legen Sie eine Richtlinie fest, in der definiert wird, wann bei automatisch getroffenen Entscheidungen Eingriffe durch Menschen notwendig sind. Weisen Sie die Verantwortung für die Wartung der Richtlinie geeigneten Mitarbeitern zu.</t>
    </r>
  </si>
  <si>
    <r>
      <rPr>
        <sz val="11"/>
        <color theme="1"/>
        <rFont val="Segoe UI Semilight"/>
        <family val="2"/>
      </rPr>
      <t>Prozess</t>
    </r>
  </si>
  <si>
    <r>
      <rPr>
        <sz val="11"/>
        <color theme="1"/>
        <rFont val="Segoe UI Semilight"/>
        <family val="2"/>
      </rPr>
      <t>M10.3</t>
    </r>
  </si>
  <si>
    <r>
      <rPr>
        <sz val="11"/>
        <color theme="1"/>
        <rFont val="Segoe UI Semilight"/>
        <family val="2"/>
      </rPr>
      <t>Optimierung</t>
    </r>
  </si>
  <si>
    <r>
      <rPr>
        <sz val="11"/>
        <color theme="1"/>
        <rFont val="Segoe UI Semilight"/>
        <family val="2"/>
      </rPr>
      <t>M.10: Überprüfung der Datenverarbeitung durch automatisierte Verfahren</t>
    </r>
  </si>
  <si>
    <r>
      <rPr>
        <sz val="11"/>
        <color theme="1"/>
        <rFont val="Segoe UI Semilight"/>
        <family val="2"/>
      </rPr>
      <t xml:space="preserve">Führen Sie eine Analyse der möglichen Inkonsistenzen bei automatisierten Entscheidungen durch und identifizieren Sie die Entscheidungen, die am ehesten zu Inkonsistenzen neigen. Identifizieren Sie die Punkte, an denen für die Entscheidungen mit den meisten Inkonsistenzen Eingriffe durch Menschen notwendig sind. Legen Sie ein Verfahren für die erforderlichen Eingriffe durch Menschen fest. </t>
    </r>
  </si>
  <si>
    <r>
      <rPr>
        <sz val="11"/>
        <color theme="1"/>
        <rFont val="Segoe UI Semilight"/>
        <family val="2"/>
      </rPr>
      <t>Prozess</t>
    </r>
  </si>
  <si>
    <r>
      <rPr>
        <sz val="11"/>
        <color theme="1"/>
        <rFont val="Segoe UI Semilight"/>
        <family val="2"/>
      </rPr>
      <t>M10.4</t>
    </r>
  </si>
  <si>
    <r>
      <rPr>
        <sz val="11"/>
        <color theme="1"/>
        <rFont val="Segoe UI Semilight"/>
        <family val="2"/>
      </rPr>
      <t>Fortschritt</t>
    </r>
  </si>
  <si>
    <r>
      <rPr>
        <sz val="11"/>
        <color theme="1"/>
        <rFont val="Segoe UI Semilight"/>
        <family val="2"/>
      </rPr>
      <t>M.10: Überprüfung der Datenverarbeitung durch automatisierte Verfahren</t>
    </r>
  </si>
  <si>
    <r>
      <rPr>
        <sz val="11"/>
        <color theme="1"/>
        <rFont val="Segoe UI Semilight"/>
        <family val="2"/>
      </rPr>
      <t xml:space="preserve">Stellen Sie einen Mechanismus bereit, um Mitteilungen von Datensubjekten zu erfassen, wenn sie weitere Informationen zu einer automatisierten Entscheidung anfordern. Dabei kann es sich um eine eingebettete Funktionalität innerhalb des in M.5 eingerichteten Kommunikationsmechanismus handeln. </t>
    </r>
  </si>
  <si>
    <r>
      <rPr>
        <sz val="11"/>
        <color theme="1"/>
        <rFont val="Segoe UI Semilight"/>
        <family val="2"/>
      </rPr>
      <t>Prozess</t>
    </r>
  </si>
  <si>
    <r>
      <rPr>
        <sz val="11"/>
        <color theme="1"/>
        <rFont val="Segoe UI Semilight"/>
        <family val="2"/>
      </rPr>
      <t>M11.0</t>
    </r>
  </si>
  <si>
    <r>
      <rPr>
        <sz val="11"/>
        <color theme="1"/>
        <rFont val="Segoe UI Semilight"/>
        <family val="2"/>
      </rPr>
      <t>Start</t>
    </r>
  </si>
  <si>
    <r>
      <rPr>
        <sz val="11"/>
        <color theme="1"/>
        <rFont val="Segoe UI Semilight"/>
        <family val="2"/>
      </rPr>
      <t>Mitarbeiter</t>
    </r>
  </si>
  <si>
    <r>
      <rPr>
        <sz val="11"/>
        <color theme="1"/>
        <rFont val="Segoe UI Semilight"/>
        <family val="2"/>
      </rPr>
      <t>X</t>
    </r>
  </si>
  <si>
    <r>
      <rPr>
        <sz val="11"/>
        <color theme="1"/>
        <rFont val="Segoe UI Semilight"/>
        <family val="2"/>
      </rPr>
      <t>M11.1</t>
    </r>
  </si>
  <si>
    <r>
      <rPr>
        <sz val="11"/>
        <color theme="1"/>
        <rFont val="Segoe UI Semilight"/>
        <family val="2"/>
      </rPr>
      <t>Fortschritt</t>
    </r>
  </si>
  <si>
    <r>
      <rPr>
        <sz val="11"/>
        <color theme="1"/>
        <rFont val="Segoe UI Semilight"/>
        <family val="2"/>
      </rPr>
      <t>Identifizieren Sie die entsprechenden Mitarbeiter, die Schulungen zum Datenschutz durchführen und an diesen teilnehmen. Erstellen Sie ein Schulungsprogramm, das in regelmäßigen und definierten Abständen durchgeführt wird und alle notwendigen Anforderungen in Bezug auf den Umgang mit personenbezogenen Daten abdeckt.</t>
    </r>
  </si>
  <si>
    <r>
      <rPr>
        <sz val="11"/>
        <color theme="1"/>
        <rFont val="Segoe UI Semilight"/>
        <family val="2"/>
      </rPr>
      <t>Prozess</t>
    </r>
  </si>
  <si>
    <r>
      <rPr>
        <sz val="11"/>
        <color theme="1"/>
        <rFont val="Segoe UI Semilight"/>
        <family val="2"/>
      </rPr>
      <t>M11.2</t>
    </r>
  </si>
  <si>
    <r>
      <rPr>
        <sz val="11"/>
        <color theme="1"/>
        <rFont val="Segoe UI Semilight"/>
        <family val="2"/>
      </rPr>
      <t>Fortschritt</t>
    </r>
  </si>
  <si>
    <r>
      <rPr>
        <sz val="11"/>
        <color theme="1"/>
        <rFont val="Segoe UI Semilight"/>
        <family val="2"/>
      </rPr>
      <t>Ermitteln Sie relevante interne und externe Parteien, mit denen der DPO im Rahmen seiner Position kommunizieren sollte. Wahren Sie eine regelmäßige und kontinuierliche Kommunikation, um die sich ändernde regulatorische Umgebung, die Branchenstandards oder die betrieblichen Anforderungen in Bezug auf Datenschutz und Schutz der Privatsphäre zu verstehen und zu erfahren, wie Kollegen in der Branche mit diesen umgehen.</t>
    </r>
  </si>
  <si>
    <r>
      <rPr>
        <sz val="11"/>
        <color theme="1"/>
        <rFont val="Segoe UI Semilight"/>
        <family val="2"/>
      </rPr>
      <t>Prozess</t>
    </r>
  </si>
  <si>
    <r>
      <rPr>
        <sz val="11"/>
        <color theme="1"/>
        <rFont val="Segoe UI Semilight"/>
        <family val="2"/>
      </rPr>
      <t>M11.3</t>
    </r>
  </si>
  <si>
    <r>
      <rPr>
        <sz val="11"/>
        <color theme="1"/>
        <rFont val="Segoe UI Semilight"/>
        <family val="2"/>
      </rPr>
      <t>Fortschritt</t>
    </r>
  </si>
  <si>
    <r>
      <rPr>
        <sz val="11"/>
        <color theme="1"/>
        <rFont val="Segoe UI Semilight"/>
        <family val="2"/>
      </rPr>
      <t>Prozess</t>
    </r>
  </si>
  <si>
    <r>
      <rPr>
        <sz val="11"/>
        <color theme="1"/>
        <rFont val="Segoe UI Semilight"/>
        <family val="2"/>
      </rPr>
      <t>M11.4</t>
    </r>
  </si>
  <si>
    <r>
      <rPr>
        <sz val="11"/>
        <color theme="1"/>
        <rFont val="Segoe UI Semilight"/>
        <family val="2"/>
      </rPr>
      <t>Fortschritt</t>
    </r>
  </si>
  <si>
    <r>
      <rPr>
        <sz val="11"/>
        <color theme="1"/>
        <rFont val="Segoe UI Semilight"/>
        <family val="2"/>
      </rPr>
      <t>Helfen Sie, die notwendigen Schulungen im Datenschutz durchzuführen, und unterstützen Sie relevante Mitgliedschaften oder Abonnements bei Organisationen, die mit Datenschutzfragen befasst sind. Helfen Sie, die Anforderungen für die Branche, in der die Organisation tätig ist, sowie die Menge und Art der personenbezogenen Daten, die von der Organisation gespeichert werden, zu definieren.</t>
    </r>
  </si>
  <si>
    <r>
      <rPr>
        <sz val="11"/>
        <color theme="1"/>
        <rFont val="Segoe UI Semilight"/>
        <family val="2"/>
      </rPr>
      <t>Prozess</t>
    </r>
  </si>
  <si>
    <r>
      <rPr>
        <sz val="11"/>
        <color theme="1"/>
        <rFont val="Segoe UI Semilight"/>
        <family val="2"/>
      </rPr>
      <t>M11.5</t>
    </r>
  </si>
  <si>
    <r>
      <rPr>
        <sz val="11"/>
        <color theme="1"/>
        <rFont val="Segoe UI Semilight"/>
        <family val="2"/>
      </rPr>
      <t>Fortschritt</t>
    </r>
  </si>
  <si>
    <r>
      <rPr>
        <sz val="11"/>
        <color theme="1"/>
        <rFont val="Segoe UI Semilight"/>
        <family val="2"/>
      </rPr>
      <t>Helfen Sie, wichtige Datenschutzpositionen zu identifizieren, und weisen Sie den entsprechenden Mitarbeitern die notwendigen Verantwortlichkeiten und Rollen zu. Führen Sie diese Analyse kontinuierlich aus.</t>
    </r>
  </si>
  <si>
    <r>
      <rPr>
        <sz val="11"/>
        <color theme="1"/>
        <rFont val="Segoe UI Semilight"/>
        <family val="2"/>
      </rPr>
      <t>Mitarbeiter</t>
    </r>
  </si>
  <si>
    <r>
      <rPr>
        <sz val="11"/>
        <color theme="1"/>
        <rFont val="Segoe UI Semilight"/>
        <family val="2"/>
      </rPr>
      <t>M11.6</t>
    </r>
  </si>
  <si>
    <r>
      <rPr>
        <sz val="11"/>
        <color theme="1"/>
        <rFont val="Segoe UI Semilight"/>
        <family val="2"/>
      </rPr>
      <t>Optimierung</t>
    </r>
  </si>
  <si>
    <r>
      <rPr>
        <sz val="11"/>
        <color theme="1"/>
        <rFont val="Segoe UI Semilight"/>
        <family val="2"/>
      </rPr>
      <t>Halten Sie Ressourcen mit Informationen zu allen gesetzlichen Anforderungen und zur Anwendbarkeit der Anforderungen auf die Organisation stets auf dem aktuellen Stand, um auf sie verweisen zu können, wenn sich die gesetzliche Umgebung ändert.</t>
    </r>
  </si>
  <si>
    <r>
      <rPr>
        <sz val="11"/>
        <color theme="1"/>
        <rFont val="Segoe UI Semilight"/>
        <family val="2"/>
      </rPr>
      <t>Prozess</t>
    </r>
  </si>
  <si>
    <r>
      <rPr>
        <sz val="11"/>
        <color theme="1"/>
        <rFont val="Segoe UI Semilight"/>
        <family val="2"/>
      </rPr>
      <t>M12.0</t>
    </r>
  </si>
  <si>
    <r>
      <rPr>
        <sz val="11"/>
        <color theme="1"/>
        <rFont val="Segoe UI Semilight"/>
        <family val="2"/>
      </rPr>
      <t>Start</t>
    </r>
  </si>
  <si>
    <r>
      <rPr>
        <sz val="11"/>
        <color theme="1"/>
        <rFont val="Segoe UI Semilight"/>
        <family val="2"/>
      </rPr>
      <t>Mitarbeiter</t>
    </r>
  </si>
  <si>
    <r>
      <rPr>
        <sz val="11"/>
        <color theme="1"/>
        <rFont val="Segoe UI Semilight"/>
        <family val="2"/>
      </rPr>
      <t>X</t>
    </r>
  </si>
  <si>
    <r>
      <rPr>
        <sz val="11"/>
        <color theme="1"/>
        <rFont val="Segoe UI Semilight"/>
        <family val="2"/>
      </rPr>
      <t>M12.1</t>
    </r>
  </si>
  <si>
    <r>
      <rPr>
        <sz val="11"/>
        <color theme="1"/>
        <rFont val="Segoe UI Semilight"/>
        <family val="2"/>
      </rPr>
      <t>Fortschritt</t>
    </r>
  </si>
  <si>
    <r>
      <rPr>
        <sz val="11"/>
        <color theme="1"/>
        <rFont val="Segoe UI Semilight"/>
        <family val="2"/>
      </rPr>
      <t>Prozess</t>
    </r>
  </si>
  <si>
    <r>
      <rPr>
        <sz val="11"/>
        <color theme="1"/>
        <rFont val="Segoe UI Semilight"/>
        <family val="2"/>
      </rPr>
      <t>M12.2</t>
    </r>
  </si>
  <si>
    <r>
      <rPr>
        <sz val="11"/>
        <color theme="1"/>
        <rFont val="Segoe UI Semilight"/>
        <family val="2"/>
      </rPr>
      <t>Fortschritt</t>
    </r>
  </si>
  <si>
    <r>
      <rPr>
        <sz val="11"/>
        <color theme="1"/>
        <rFont val="Segoe UI Semilight"/>
        <family val="2"/>
      </rPr>
      <t>Prozess</t>
    </r>
  </si>
  <si>
    <r>
      <rPr>
        <sz val="11"/>
        <color theme="1"/>
        <rFont val="Segoe UI Semilight"/>
        <family val="2"/>
      </rPr>
      <t>M12.3</t>
    </r>
  </si>
  <si>
    <r>
      <rPr>
        <sz val="11"/>
        <color theme="1"/>
        <rFont val="Segoe UI Semilight"/>
        <family val="2"/>
      </rPr>
      <t>Fortschritt</t>
    </r>
  </si>
  <si>
    <r>
      <rPr>
        <sz val="11"/>
        <color theme="1"/>
        <rFont val="Segoe UI Semilight"/>
        <family val="2"/>
      </rPr>
      <t>Prozess</t>
    </r>
  </si>
  <si>
    <r>
      <rPr>
        <sz val="11"/>
        <color theme="1"/>
        <rFont val="Segoe UI Semilight"/>
        <family val="2"/>
      </rPr>
      <t>M12.4</t>
    </r>
  </si>
  <si>
    <r>
      <rPr>
        <sz val="11"/>
        <color theme="1"/>
        <rFont val="Segoe UI Semilight"/>
        <family val="2"/>
      </rPr>
      <t>Fortschritt</t>
    </r>
  </si>
  <si>
    <r>
      <rPr>
        <sz val="11"/>
        <color theme="1"/>
        <rFont val="Segoe UI Semilight"/>
        <family val="2"/>
      </rPr>
      <t xml:space="preserve">Warten Sie im Register, das die Organisation für definierte Risiken unterhält, einen Evaluierungsmechanismus zur Identifizierung der wertvollsten geschäftlichen Ressourcen. Wertvolle Ressourcen könnten anhand ihrer finanziellen oder betrieblichen Auswirkungen identifiziert werden. </t>
    </r>
  </si>
  <si>
    <r>
      <rPr>
        <sz val="11"/>
        <color theme="1"/>
        <rFont val="Segoe UI Semilight"/>
        <family val="2"/>
      </rPr>
      <t>Prozess</t>
    </r>
  </si>
  <si>
    <r>
      <rPr>
        <sz val="11"/>
        <color theme="1"/>
        <rFont val="Segoe UI Semilight"/>
        <family val="2"/>
      </rPr>
      <t>M12.5</t>
    </r>
  </si>
  <si>
    <r>
      <rPr>
        <sz val="11"/>
        <color theme="1"/>
        <rFont val="Segoe UI Semilight"/>
        <family val="2"/>
      </rPr>
      <t>Fortschritt</t>
    </r>
  </si>
  <si>
    <r>
      <rPr>
        <sz val="11"/>
        <color theme="1"/>
        <rFont val="Segoe UI Semilight"/>
        <family val="2"/>
      </rPr>
      <t>Identifizieren Sie unter allen Risiken im Risikoregister die Risiken, die durch die falsche Behandlung personenbezogener Daten entstehen könnten. Wenn es keine Risiken gibt, die durch die falsche Behandlung personenbezogener Daten entstehen könnten, identifizieren Sie potenzielle Risiken, die auf die Organisation zutreffen.</t>
    </r>
  </si>
  <si>
    <r>
      <rPr>
        <sz val="11"/>
        <color theme="1"/>
        <rFont val="Segoe UI Semilight"/>
        <family val="2"/>
      </rPr>
      <t>Prozess</t>
    </r>
  </si>
  <si>
    <r>
      <rPr>
        <sz val="11"/>
        <color theme="1"/>
        <rFont val="Segoe UI Semilight"/>
        <family val="2"/>
      </rPr>
      <t>P1.0</t>
    </r>
  </si>
  <si>
    <r>
      <rPr>
        <sz val="11"/>
        <color theme="1"/>
        <rFont val="Segoe UI Semilight"/>
        <family val="2"/>
      </rPr>
      <t>Start</t>
    </r>
  </si>
  <si>
    <r>
      <rPr>
        <sz val="11"/>
        <color theme="1"/>
        <rFont val="Segoe UI Semilight"/>
        <family val="2"/>
      </rPr>
      <t>P.1: Von vornherein integrierter, standardisierter Datenschutz</t>
    </r>
  </si>
  <si>
    <r>
      <rPr>
        <sz val="11"/>
        <color theme="1"/>
        <rFont val="Segoe UI Semilight"/>
        <family val="2"/>
      </rPr>
      <t>Identifizieren Sie die Komponenten der Organisation, die zurzeit Datensubjekte entsprechend der DSGVO nutzen oder möglicherweise nutzen, und stellen Sie sicher, dass die relevanten Mitarbeiter in Datenschutz und Schutz der Privatsphäre geschult sind. Integrieren Sie die DSGVO-Compliance in die alltägliche Verwaltung personenbezogener Daten und langfristige Strategien.</t>
    </r>
  </si>
  <si>
    <r>
      <rPr>
        <sz val="11"/>
        <color theme="1"/>
        <rFont val="Segoe UI Semilight"/>
        <family val="2"/>
      </rPr>
      <t>Prozess</t>
    </r>
  </si>
  <si>
    <r>
      <rPr>
        <sz val="11"/>
        <color theme="1"/>
        <rFont val="Segoe UI Semilight"/>
        <family val="2"/>
      </rPr>
      <t>X</t>
    </r>
  </si>
  <si>
    <r>
      <rPr>
        <sz val="11"/>
        <color theme="1"/>
        <rFont val="Segoe UI Semilight"/>
        <family val="2"/>
      </rPr>
      <t>P1.1</t>
    </r>
  </si>
  <si>
    <r>
      <rPr>
        <sz val="11"/>
        <color theme="1"/>
        <rFont val="Segoe UI Semilight"/>
        <family val="2"/>
      </rPr>
      <t>Fortschritt</t>
    </r>
  </si>
  <si>
    <r>
      <rPr>
        <sz val="11"/>
        <color theme="1"/>
        <rFont val="Segoe UI Semilight"/>
        <family val="2"/>
      </rPr>
      <t>P.1: Von vornherein integrierter, standardisierter Datenschutz</t>
    </r>
  </si>
  <si>
    <r>
      <rPr>
        <sz val="11"/>
        <color theme="1"/>
        <rFont val="Segoe UI Semilight"/>
        <family val="2"/>
      </rPr>
      <t>Bewerten Sie für alle verwendeten personenbezogenen Daten die Vorteile einer Pseudonymisierung personenbezogener Daten. Ziehen Sie die entsprechende Verwendung relevanter Techniken für die Pseudonymisierung in Betracht. Implementieren Sie Techniken und notwendige Technologien, um Daten zu pseudonymisieren, wenn der zusätzliche Schutz durch die Pseudonymisierung personenbezogener Daten für den Datenschutzentwurf wichtig sind.</t>
    </r>
  </si>
  <si>
    <r>
      <rPr>
        <sz val="11"/>
        <color theme="1"/>
        <rFont val="Segoe UI Semilight"/>
        <family val="2"/>
      </rPr>
      <t>Technologie</t>
    </r>
  </si>
  <si>
    <r>
      <rPr>
        <sz val="11"/>
        <color theme="1"/>
        <rFont val="Segoe UI Semilight"/>
        <family val="2"/>
      </rPr>
      <t>P1.2</t>
    </r>
  </si>
  <si>
    <r>
      <rPr>
        <sz val="11"/>
        <color theme="1"/>
        <rFont val="Segoe UI Semilight"/>
        <family val="2"/>
      </rPr>
      <t>Fortschritt</t>
    </r>
  </si>
  <si>
    <r>
      <rPr>
        <sz val="11"/>
        <color theme="1"/>
        <rFont val="Segoe UI Semilight"/>
        <family val="2"/>
      </rPr>
      <t>P.1: Von vornherein integrierter, standardisierter Datenschutz</t>
    </r>
  </si>
  <si>
    <r>
      <rPr>
        <sz val="11"/>
        <color theme="1"/>
        <rFont val="Segoe UI Semilight"/>
        <family val="2"/>
      </rPr>
      <t>Prozess</t>
    </r>
  </si>
  <si>
    <r>
      <rPr>
        <sz val="11"/>
        <color theme="1"/>
        <rFont val="Segoe UI Semilight"/>
        <family val="2"/>
      </rPr>
      <t>P1.3</t>
    </r>
  </si>
  <si>
    <r>
      <rPr>
        <sz val="11"/>
        <color theme="1"/>
        <rFont val="Segoe UI Semilight"/>
        <family val="2"/>
      </rPr>
      <t>Fortschritt</t>
    </r>
  </si>
  <si>
    <r>
      <rPr>
        <sz val="11"/>
        <color theme="1"/>
        <rFont val="Segoe UI Semilight"/>
        <family val="2"/>
      </rPr>
      <t>P.1: Von vornherein integrierter, standardisierter Datenschutz</t>
    </r>
  </si>
  <si>
    <r>
      <rPr>
        <sz val="11"/>
        <color theme="1"/>
        <rFont val="Segoe UI Semilight"/>
        <family val="2"/>
      </rPr>
      <t xml:space="preserve">Entwerfen Sie Steuerungen für den Zugriff auf personenbezogene Daten (beispielsweise die Trennung von Aufgaben), die verhindern, dass Mitarbeiter personenbezogene Daten falsch behandeln. Überprüfen und aktualisieren Sie diese Zugriffssteuerungen kontinuierlich und wie erforderlich für alle relevanten Datenspeicher. </t>
    </r>
  </si>
  <si>
    <r>
      <rPr>
        <sz val="11"/>
        <color theme="1"/>
        <rFont val="Segoe UI Semilight"/>
        <family val="2"/>
      </rPr>
      <t>Prozess</t>
    </r>
  </si>
  <si>
    <r>
      <rPr>
        <sz val="11"/>
        <color theme="1"/>
        <rFont val="Segoe UI Semilight"/>
        <family val="2"/>
      </rPr>
      <t>P1.4</t>
    </r>
  </si>
  <si>
    <r>
      <rPr>
        <sz val="11"/>
        <color theme="1"/>
        <rFont val="Segoe UI Semilight"/>
        <family val="2"/>
      </rPr>
      <t>Fortschritt</t>
    </r>
  </si>
  <si>
    <r>
      <rPr>
        <sz val="11"/>
        <color theme="1"/>
        <rFont val="Segoe UI Semilight"/>
        <family val="2"/>
      </rPr>
      <t>P.1: Von vornherein integrierter, standardisierter Datenschutz</t>
    </r>
  </si>
  <si>
    <r>
      <rPr>
        <sz val="11"/>
        <color theme="1"/>
        <rFont val="Segoe UI Semilight"/>
        <family val="2"/>
      </rPr>
      <t>Prozess</t>
    </r>
  </si>
  <si>
    <r>
      <rPr>
        <sz val="11"/>
        <color theme="1"/>
        <rFont val="Segoe UI Semilight"/>
        <family val="2"/>
      </rPr>
      <t>P1.5</t>
    </r>
  </si>
  <si>
    <r>
      <rPr>
        <sz val="11"/>
        <color theme="1"/>
        <rFont val="Segoe UI Semilight"/>
        <family val="2"/>
      </rPr>
      <t>Fortschritt</t>
    </r>
  </si>
  <si>
    <r>
      <rPr>
        <sz val="11"/>
        <color theme="1"/>
        <rFont val="Segoe UI Semilight"/>
        <family val="2"/>
      </rPr>
      <t>Prozess</t>
    </r>
  </si>
  <si>
    <r>
      <rPr>
        <sz val="11"/>
        <color theme="1"/>
        <rFont val="Segoe UI Semilight"/>
        <family val="2"/>
      </rPr>
      <t>P1.6</t>
    </r>
  </si>
  <si>
    <r>
      <rPr>
        <sz val="11"/>
        <color theme="1"/>
        <rFont val="Segoe UI Semilight"/>
        <family val="2"/>
      </rPr>
      <t>Optimierung</t>
    </r>
  </si>
  <si>
    <r>
      <rPr>
        <sz val="11"/>
        <color theme="1"/>
        <rFont val="Segoe UI Semilight"/>
        <family val="2"/>
      </rPr>
      <t>Mitarbeiter</t>
    </r>
  </si>
  <si>
    <r>
      <rPr>
        <sz val="11"/>
        <color theme="1"/>
        <rFont val="Segoe UI Semilight"/>
        <family val="2"/>
      </rPr>
      <t>P1.7</t>
    </r>
  </si>
  <si>
    <r>
      <rPr>
        <sz val="11"/>
        <color theme="1"/>
        <rFont val="Segoe UI Semilight"/>
        <family val="2"/>
      </rPr>
      <t>Optimierung</t>
    </r>
  </si>
  <si>
    <r>
      <rPr>
        <sz val="11"/>
        <color theme="1"/>
        <rFont val="Segoe UI Semilight"/>
        <family val="2"/>
      </rPr>
      <t>Prozess</t>
    </r>
  </si>
  <si>
    <r>
      <rPr>
        <sz val="11"/>
        <color theme="1"/>
        <rFont val="Segoe UI Semilight"/>
        <family val="2"/>
      </rPr>
      <t>P2.0</t>
    </r>
  </si>
  <si>
    <r>
      <rPr>
        <sz val="11"/>
        <color theme="1"/>
        <rFont val="Segoe UI Semilight"/>
        <family val="2"/>
      </rPr>
      <t>Start</t>
    </r>
  </si>
  <si>
    <r>
      <rPr>
        <sz val="11"/>
        <color theme="1"/>
        <rFont val="Segoe UI Semilight"/>
        <family val="2"/>
      </rPr>
      <t>Prozess</t>
    </r>
  </si>
  <si>
    <r>
      <rPr>
        <sz val="11"/>
        <color theme="1"/>
        <rFont val="Segoe UI Semilight"/>
        <family val="2"/>
      </rPr>
      <t>X</t>
    </r>
  </si>
  <si>
    <r>
      <rPr>
        <sz val="11"/>
        <color theme="1"/>
        <rFont val="Segoe UI Semilight"/>
        <family val="2"/>
      </rPr>
      <t>P2.1</t>
    </r>
  </si>
  <si>
    <r>
      <rPr>
        <sz val="11"/>
        <color theme="1"/>
        <rFont val="Segoe UI Semilight"/>
        <family val="2"/>
      </rPr>
      <t>Fortschritt</t>
    </r>
  </si>
  <si>
    <r>
      <rPr>
        <sz val="11"/>
        <color theme="1"/>
        <rFont val="Segoe UI Semilight"/>
        <family val="2"/>
      </rPr>
      <t>Prozess</t>
    </r>
  </si>
  <si>
    <r>
      <rPr>
        <sz val="11"/>
        <color theme="1"/>
        <rFont val="Segoe UI Semilight"/>
        <family val="2"/>
      </rPr>
      <t>P2.2</t>
    </r>
  </si>
  <si>
    <r>
      <rPr>
        <sz val="11"/>
        <color theme="1"/>
        <rFont val="Segoe UI Semilight"/>
        <family val="2"/>
      </rPr>
      <t>Optimierung</t>
    </r>
  </si>
  <si>
    <r>
      <rPr>
        <sz val="11"/>
        <color theme="1"/>
        <rFont val="Segoe UI Semilight"/>
        <family val="2"/>
      </rPr>
      <t>P.2: Sicherung personenbezogener Daten durch Verschlüsselung</t>
    </r>
  </si>
  <si>
    <r>
      <rPr>
        <sz val="11"/>
        <color theme="1"/>
        <rFont val="Segoe UI Semilight"/>
        <family val="2"/>
      </rPr>
      <t>Legen Sie einen Datenschutzstandard fest, der klar die Umstände definiert, in denen personenbezogene Daten verschlüsselt werden müssen.</t>
    </r>
  </si>
  <si>
    <r>
      <rPr>
        <sz val="11"/>
        <color theme="1"/>
        <rFont val="Segoe UI Semilight"/>
        <family val="2"/>
      </rPr>
      <t>Prozess</t>
    </r>
  </si>
  <si>
    <r>
      <rPr>
        <sz val="11"/>
        <color theme="1"/>
        <rFont val="Segoe UI Semilight"/>
        <family val="2"/>
      </rPr>
      <t>P2.3</t>
    </r>
  </si>
  <si>
    <r>
      <rPr>
        <sz val="11"/>
        <color theme="1"/>
        <rFont val="Segoe UI Semilight"/>
        <family val="2"/>
      </rPr>
      <t>Fortschritt</t>
    </r>
  </si>
  <si>
    <r>
      <rPr>
        <sz val="11"/>
        <color theme="1"/>
        <rFont val="Segoe UI Semilight"/>
        <family val="2"/>
      </rPr>
      <t>Technologie</t>
    </r>
  </si>
  <si>
    <r>
      <rPr>
        <sz val="11"/>
        <color theme="1"/>
        <rFont val="Segoe UI Semilight"/>
        <family val="2"/>
      </rPr>
      <t>P2.4</t>
    </r>
  </si>
  <si>
    <r>
      <rPr>
        <sz val="11"/>
        <color theme="1"/>
        <rFont val="Segoe UI Semilight"/>
        <family val="2"/>
      </rPr>
      <t>Optimierung</t>
    </r>
  </si>
  <si>
    <r>
      <rPr>
        <sz val="11"/>
        <color theme="1"/>
        <rFont val="Segoe UI Semilight"/>
        <family val="2"/>
      </rPr>
      <t>Prozess</t>
    </r>
  </si>
  <si>
    <r>
      <rPr>
        <sz val="11"/>
        <color theme="1"/>
        <rFont val="Segoe UI Semilight"/>
        <family val="2"/>
      </rPr>
      <t>P3.0</t>
    </r>
  </si>
  <si>
    <r>
      <rPr>
        <sz val="11"/>
        <color theme="1"/>
        <rFont val="Segoe UI Semilight"/>
        <family val="2"/>
      </rPr>
      <t>Start</t>
    </r>
  </si>
  <si>
    <r>
      <rPr>
        <sz val="11"/>
        <color theme="1"/>
        <rFont val="Segoe UI Semilight"/>
        <family val="2"/>
      </rPr>
      <t>P.3: Sicherung personenbezogener Daten durch Sicherheitskontrollen, die Vertraulichkeit, Integrität und Verfügbarkeit personenbezogener Daten sicherstellen</t>
    </r>
  </si>
  <si>
    <r>
      <rPr>
        <sz val="11"/>
        <color theme="1"/>
        <rFont val="Segoe UI Semilight"/>
        <family val="2"/>
      </rPr>
      <t>Prozess</t>
    </r>
  </si>
  <si>
    <r>
      <rPr>
        <sz val="11"/>
        <color theme="1"/>
        <rFont val="Segoe UI Semilight"/>
        <family val="2"/>
      </rPr>
      <t>X</t>
    </r>
  </si>
  <si>
    <r>
      <rPr>
        <sz val="11"/>
        <color theme="1"/>
        <rFont val="Segoe UI Semilight"/>
        <family val="2"/>
      </rPr>
      <t>P3.1</t>
    </r>
  </si>
  <si>
    <r>
      <rPr>
        <sz val="11"/>
        <color theme="1"/>
        <rFont val="Segoe UI Semilight"/>
        <family val="2"/>
      </rPr>
      <t>Fortschritt</t>
    </r>
  </si>
  <si>
    <r>
      <rPr>
        <sz val="11"/>
        <color theme="1"/>
        <rFont val="Segoe UI Semilight"/>
        <family val="2"/>
      </rPr>
      <t>Prozess</t>
    </r>
  </si>
  <si>
    <r>
      <rPr>
        <sz val="11"/>
        <color theme="1"/>
        <rFont val="Segoe UI Semilight"/>
        <family val="2"/>
      </rPr>
      <t>P3.2</t>
    </r>
  </si>
  <si>
    <r>
      <rPr>
        <sz val="11"/>
        <color theme="1"/>
        <rFont val="Segoe UI Semilight"/>
        <family val="2"/>
      </rPr>
      <t>Fortschritt</t>
    </r>
  </si>
  <si>
    <r>
      <rPr>
        <sz val="11"/>
        <color theme="1"/>
        <rFont val="Segoe UI Semilight"/>
        <family val="2"/>
      </rPr>
      <t>P.3: Sicherung personenbezogener Daten durch Sicherheitskontrollen, die Vertraulichkeit, Integrität und Verfügbarkeit personenbezogener Daten sicherstellen</t>
    </r>
  </si>
  <si>
    <r>
      <rPr>
        <sz val="11"/>
        <color theme="1"/>
        <rFont val="Segoe UI Semilight"/>
        <family val="2"/>
      </rPr>
      <t>Prozess</t>
    </r>
  </si>
  <si>
    <r>
      <rPr>
        <sz val="11"/>
        <color theme="1"/>
        <rFont val="Segoe UI Semilight"/>
        <family val="2"/>
      </rPr>
      <t>P3.3</t>
    </r>
  </si>
  <si>
    <r>
      <rPr>
        <sz val="11"/>
        <color theme="1"/>
        <rFont val="Segoe UI Semilight"/>
        <family val="2"/>
      </rPr>
      <t>Optimierung</t>
    </r>
  </si>
  <si>
    <r>
      <rPr>
        <sz val="11"/>
        <color theme="1"/>
        <rFont val="Segoe UI Semilight"/>
        <family val="2"/>
      </rPr>
      <t>P.3: Sicherung personenbezogener Daten durch Sicherheitskontrollen, die Vertraulichkeit, Integrität und Verfügbarkeit personenbezogener Daten sicherstellen</t>
    </r>
  </si>
  <si>
    <r>
      <rPr>
        <sz val="11"/>
        <color theme="1"/>
        <rFont val="Segoe UI Semilight"/>
        <family val="2"/>
      </rPr>
      <t>Entwickeln Sie ein formelles Programm oder einen formellen Prozess, um den Schutz der Vertraulichkeit, Integrität und Verfügbarkeit regelmäßig durch folgende Maßnahmen sicherzustellen: 1) Einstellung oder Neuzuweisung relevanter, erfahrener Mitarbeiter, 2) Kauf oder Entwicklung neuer Technologien oder Aktualisierung vorhandener Technologien, und 3) Untersuchung oder Übernahme aktueller bewährter Verfahren durch Mitarbeiter.</t>
    </r>
  </si>
  <si>
    <r>
      <rPr>
        <sz val="11"/>
        <color theme="1"/>
        <rFont val="Segoe UI Semilight"/>
        <family val="2"/>
      </rPr>
      <t>Prozess</t>
    </r>
  </si>
  <si>
    <r>
      <rPr>
        <sz val="11"/>
        <color theme="1"/>
        <rFont val="Segoe UI Semilight"/>
        <family val="2"/>
      </rPr>
      <t>P3.4</t>
    </r>
  </si>
  <si>
    <r>
      <rPr>
        <sz val="11"/>
        <color theme="1"/>
        <rFont val="Segoe UI Semilight"/>
        <family val="2"/>
      </rPr>
      <t>Fortschritt</t>
    </r>
  </si>
  <si>
    <r>
      <rPr>
        <sz val="11"/>
        <color theme="1"/>
        <rFont val="Segoe UI Semilight"/>
        <family val="2"/>
      </rPr>
      <t>P.3: Sicherung personenbezogener Daten durch Sicherheitskontrollen, die Vertraulichkeit, Integrität und Verfügbarkeit personenbezogener Daten sicherstellen</t>
    </r>
  </si>
  <si>
    <r>
      <rPr>
        <sz val="11"/>
        <color theme="1"/>
        <rFont val="Segoe UI Semilight"/>
        <family val="2"/>
      </rPr>
      <t>Stellen Sie Prozess- oder Sicherheitskontrollen innerhalb der Organisation bereit, die verhindern, dass personenbezogene Daten entgegen den Richtlinien der Organisation verwendet werden, oder die dieses Risiko deutlich senken. Dies betrifft beispielsweise die Anforderung von behördlichen Identifikationsnummern, die nur für bestimmte Zwecke oder in bestimmten Systemen oder von bestimmten Mitarbeitern verwendet werden dürfen.</t>
    </r>
  </si>
  <si>
    <r>
      <rPr>
        <sz val="11"/>
        <color theme="1"/>
        <rFont val="Segoe UI Semilight"/>
        <family val="2"/>
      </rPr>
      <t>Prozess</t>
    </r>
  </si>
  <si>
    <r>
      <rPr>
        <sz val="11"/>
        <color theme="1"/>
        <rFont val="Segoe UI Semilight"/>
        <family val="2"/>
      </rPr>
      <t>P3.5</t>
    </r>
  </si>
  <si>
    <r>
      <rPr>
        <sz val="11"/>
        <color theme="1"/>
        <rFont val="Segoe UI Semilight"/>
        <family val="2"/>
      </rPr>
      <t>Fortschritt</t>
    </r>
  </si>
  <si>
    <r>
      <rPr>
        <sz val="11"/>
        <color theme="1"/>
        <rFont val="Segoe UI Semilight"/>
        <family val="2"/>
      </rPr>
      <t>P.3: Sicherung personenbezogener Daten durch Sicherheitskontrollen, die Vertraulichkeit, Integrität und Verfügbarkeit personenbezogener Daten sicherstellen</t>
    </r>
  </si>
  <si>
    <r>
      <rPr>
        <sz val="11"/>
        <color theme="1"/>
        <rFont val="Segoe UI Semilight"/>
        <family val="2"/>
      </rPr>
      <t>Prozess</t>
    </r>
  </si>
  <si>
    <r>
      <rPr>
        <sz val="11"/>
        <color theme="1"/>
        <rFont val="Segoe UI Semilight"/>
        <family val="2"/>
      </rPr>
      <t>P3.6</t>
    </r>
  </si>
  <si>
    <r>
      <rPr>
        <sz val="11"/>
        <color theme="1"/>
        <rFont val="Segoe UI Semilight"/>
        <family val="2"/>
      </rPr>
      <t>Fortschritt</t>
    </r>
  </si>
  <si>
    <r>
      <rPr>
        <sz val="11"/>
        <color theme="1"/>
        <rFont val="Segoe UI Semilight"/>
        <family val="2"/>
      </rPr>
      <t>Richten Sie Prozesse ein, die spezifisch festlegen, wie der Zugriff auf personenbezogene Daten wiederhergestellt wird, wenn sie nicht verfügbar sind. Implementieren Sie hierzu Technologien, die die Verfügbarkeit umgehend wiederherstellen, beispielsweise redundante Daten- und Stromquellen.</t>
    </r>
  </si>
  <si>
    <r>
      <rPr>
        <sz val="11"/>
        <color theme="1"/>
        <rFont val="Segoe UI Semilight"/>
        <family val="2"/>
      </rPr>
      <t>Technologie</t>
    </r>
  </si>
  <si>
    <r>
      <rPr>
        <sz val="11"/>
        <color theme="1"/>
        <rFont val="Segoe UI Semilight"/>
        <family val="2"/>
      </rPr>
      <t>P3.7</t>
    </r>
  </si>
  <si>
    <r>
      <rPr>
        <sz val="11"/>
        <color theme="1"/>
        <rFont val="Segoe UI Semilight"/>
        <family val="2"/>
      </rPr>
      <t>Fortschritt</t>
    </r>
  </si>
  <si>
    <r>
      <rPr>
        <sz val="11"/>
        <color theme="1"/>
        <rFont val="Segoe UI Semilight"/>
        <family val="2"/>
      </rPr>
      <t>P.3: Sicherung personenbezogener Daten durch Sicherheitskontrollen, die Vertraulichkeit, Integrität und Verfügbarkeit personenbezogener Daten sicherstellen</t>
    </r>
  </si>
  <si>
    <r>
      <rPr>
        <sz val="11"/>
        <color theme="1"/>
        <rFont val="Segoe UI Semilight"/>
        <family val="2"/>
      </rPr>
      <t>Richten Sie interne Untersuchungsteams oder Benachrichtigungssysteme ein, um gesetzliche Bestimmungen und akzeptierte Mittel für den Schutz von Übertragungen personenbezogener Daten nachzuverfolgen, oder nutzen Sie hierfür externe Rechtsberater. Nutzen Sie dieses Wissen, um geeignete technische und organisatorische Schutzmaßnahmen für Übertragungen personenbezogener Daten einzurichten.</t>
    </r>
  </si>
  <si>
    <r>
      <rPr>
        <sz val="11"/>
        <color theme="1"/>
        <rFont val="Segoe UI Semilight"/>
        <family val="2"/>
      </rPr>
      <t>Prozess</t>
    </r>
  </si>
  <si>
    <r>
      <rPr>
        <sz val="11"/>
        <color theme="1"/>
        <rFont val="Segoe UI Semilight"/>
        <family val="2"/>
      </rPr>
      <t>P3.8</t>
    </r>
  </si>
  <si>
    <r>
      <rPr>
        <sz val="11"/>
        <color theme="1"/>
        <rFont val="Segoe UI Semilight"/>
        <family val="2"/>
      </rPr>
      <t>Fortschritt</t>
    </r>
  </si>
  <si>
    <r>
      <rPr>
        <sz val="11"/>
        <color theme="1"/>
        <rFont val="Segoe UI Semilight"/>
        <family val="2"/>
      </rPr>
      <t>P.3: Sicherung personenbezogener Daten durch Sicherheitskontrollen, die Vertraulichkeit, Integrität und Verfügbarkeit personenbezogener Daten sicherstellen</t>
    </r>
  </si>
  <si>
    <r>
      <rPr>
        <sz val="11"/>
        <color theme="1"/>
        <rFont val="Segoe UI Semilight"/>
        <family val="2"/>
      </rPr>
      <t>Implementieren Sie zusätzlich zur Verschlüsselung geeignete Maßnahmen zur Wahrung der Vertraulichkeit personenbezogener Daten, wie Dateiberechtigungen, Zugriffsteuerungslisten und die physische Sicherung von Computern und Netzwerkgeräten.</t>
    </r>
  </si>
  <si>
    <r>
      <rPr>
        <sz val="11"/>
        <color theme="1"/>
        <rFont val="Segoe UI Semilight"/>
        <family val="2"/>
      </rPr>
      <t>Technologie</t>
    </r>
  </si>
  <si>
    <r>
      <rPr>
        <sz val="11"/>
        <color theme="1"/>
        <rFont val="Segoe UI Semilight"/>
        <family val="2"/>
      </rPr>
      <t>P3.9</t>
    </r>
  </si>
  <si>
    <r>
      <rPr>
        <sz val="11"/>
        <color theme="1"/>
        <rFont val="Segoe UI Semilight"/>
        <family val="2"/>
      </rPr>
      <t>Fortschritt</t>
    </r>
  </si>
  <si>
    <r>
      <rPr>
        <sz val="11"/>
        <color theme="1"/>
        <rFont val="Segoe UI Semilight"/>
        <family val="2"/>
      </rPr>
      <t>P.3: Sicherung personenbezogener Daten durch Sicherheitskontrollen, die Vertraulichkeit, Integrität und Verfügbarkeit personenbezogener Daten sicherstellen</t>
    </r>
  </si>
  <si>
    <r>
      <rPr>
        <sz val="11"/>
        <color theme="1"/>
        <rFont val="Segoe UI Semilight"/>
        <family val="2"/>
      </rPr>
      <t>Technologie</t>
    </r>
  </si>
  <si>
    <r>
      <rPr>
        <sz val="11"/>
        <color theme="1"/>
        <rFont val="Segoe UI Semilight"/>
        <family val="2"/>
      </rPr>
      <t>P4.0</t>
    </r>
  </si>
  <si>
    <r>
      <rPr>
        <sz val="11"/>
        <color theme="1"/>
        <rFont val="Segoe UI Semilight"/>
        <family val="2"/>
      </rPr>
      <t>Start</t>
    </r>
  </si>
  <si>
    <r>
      <rPr>
        <sz val="11"/>
        <color theme="1"/>
        <rFont val="Segoe UI Semilight"/>
        <family val="2"/>
      </rPr>
      <t>P.4: Vorbereitung auf, Entdeckung und Meldung von Datenschutzverletzungen</t>
    </r>
  </si>
  <si>
    <r>
      <rPr>
        <sz val="11"/>
        <color theme="1"/>
        <rFont val="Segoe UI Semilight"/>
        <family val="2"/>
      </rPr>
      <t xml:space="preserve">Definieren Sie Kategorien möglicher Datenschutzverletzungen, basierend auf den personenbezogenen Daten, die in der Organisation verwendet werden. Legen Sie geeignete Reaktionspläne fest, die anhand der voraussichtlichen Auswirkungen der potenziellen Datenschutzverletzungen priorisiert sind. Diese Reaktionspläne sollten Schritte für die Entdeckung und Analyse von Datenschutzverletzungen, ihre Eindämmung, ihre Beseitigung und die Wiederherstellung nach dem Ereignis enthalten. </t>
    </r>
  </si>
  <si>
    <r>
      <rPr>
        <sz val="11"/>
        <color theme="1"/>
        <rFont val="Segoe UI Semilight"/>
        <family val="2"/>
      </rPr>
      <t>Prozess</t>
    </r>
  </si>
  <si>
    <r>
      <rPr>
        <sz val="11"/>
        <color theme="1"/>
        <rFont val="Segoe UI Semilight"/>
        <family val="2"/>
      </rPr>
      <t>X</t>
    </r>
  </si>
  <si>
    <r>
      <rPr>
        <sz val="11"/>
        <color theme="1"/>
        <rFont val="Segoe UI Semilight"/>
        <family val="2"/>
      </rPr>
      <t>P4.1</t>
    </r>
  </si>
  <si>
    <r>
      <rPr>
        <sz val="11"/>
        <color theme="1"/>
        <rFont val="Segoe UI Semilight"/>
        <family val="2"/>
      </rPr>
      <t>Fortschritt</t>
    </r>
  </si>
  <si>
    <r>
      <rPr>
        <sz val="11"/>
        <color theme="1"/>
        <rFont val="Segoe UI Semilight"/>
        <family val="2"/>
      </rPr>
      <t>Definieren Sie ein Verfahren für Reaktionen auf Datenschutzverletzungen. Integrieren Sie eine Basisbewertung der Auswirkungen und eine Risikoermittlung in Bezug auf die laufenden Auswirkungen auf Datensubjekte. Definieren Sie die Benachrichtigungsverfahren, die verwendet werden, um Datensubjekte und Aufsichtsbehörden über Verletzungen des Schutzes personenbezogener Daten pünktlich zu informieren (im Fall von Aufsichtsbehörden innerhalb von 72 Stunden).</t>
    </r>
  </si>
  <si>
    <r>
      <rPr>
        <sz val="11"/>
        <color theme="1"/>
        <rFont val="Segoe UI Semilight"/>
        <family val="2"/>
      </rPr>
      <t>Prozess</t>
    </r>
  </si>
  <si>
    <r>
      <rPr>
        <sz val="11"/>
        <color theme="1"/>
        <rFont val="Segoe UI Semilight"/>
        <family val="2"/>
      </rPr>
      <t>P4.2</t>
    </r>
  </si>
  <si>
    <r>
      <rPr>
        <sz val="11"/>
        <color theme="1"/>
        <rFont val="Segoe UI Semilight"/>
        <family val="2"/>
      </rPr>
      <t>Fortschritt</t>
    </r>
  </si>
  <si>
    <r>
      <rPr>
        <sz val="11"/>
        <color theme="1"/>
        <rFont val="Segoe UI Semilight"/>
        <family val="2"/>
      </rPr>
      <t>Prozess</t>
    </r>
  </si>
  <si>
    <r>
      <rPr>
        <sz val="11"/>
        <color theme="1"/>
        <rFont val="Segoe UI Semilight"/>
        <family val="2"/>
      </rPr>
      <t>P4.3</t>
    </r>
  </si>
  <si>
    <r>
      <rPr>
        <sz val="11"/>
        <color theme="1"/>
        <rFont val="Segoe UI Semilight"/>
        <family val="2"/>
      </rPr>
      <t>Fortschritt</t>
    </r>
  </si>
  <si>
    <r>
      <rPr>
        <sz val="11"/>
        <color theme="1"/>
        <rFont val="Segoe UI Semilight"/>
        <family val="2"/>
      </rPr>
      <t>Implementieren Sie eine Funktion für die Entdeckung von Datenschutzverletzungen im gesamten Unternehmen, deren Schwerpunkt auf personenbezogenen Daten liegt, die ein hohes Risiko darstellen. Dies kann durch die Kombination von technischen und nicht technischen Kontrollen erreicht werden, wie Tools zum Schutz vor Datenverlusten, Tools für die Verwaltung von Sicherheitsinformationen und -ereignissen oder manuelle Kontrollen.</t>
    </r>
  </si>
  <si>
    <r>
      <rPr>
        <sz val="11"/>
        <color theme="1"/>
        <rFont val="Segoe UI Semilight"/>
        <family val="2"/>
      </rPr>
      <t>Technologie</t>
    </r>
  </si>
  <si>
    <r>
      <rPr>
        <sz val="11"/>
        <color theme="1"/>
        <rFont val="Segoe UI Semilight"/>
        <family val="2"/>
      </rPr>
      <t>P4.4</t>
    </r>
  </si>
  <si>
    <r>
      <rPr>
        <sz val="11"/>
        <color theme="1"/>
        <rFont val="Segoe UI Semilight"/>
        <family val="2"/>
      </rPr>
      <t>Fortschritt</t>
    </r>
  </si>
  <si>
    <r>
      <rPr>
        <sz val="11"/>
        <color theme="1"/>
        <rFont val="Segoe UI Semilight"/>
        <family val="2"/>
      </rPr>
      <t>Technologie</t>
    </r>
  </si>
  <si>
    <r>
      <rPr>
        <sz val="11"/>
        <color theme="1"/>
        <rFont val="Segoe UI Semilight"/>
        <family val="2"/>
      </rPr>
      <t>P4.5</t>
    </r>
  </si>
  <si>
    <r>
      <rPr>
        <sz val="11"/>
        <color theme="1"/>
        <rFont val="Segoe UI Semilight"/>
        <family val="2"/>
      </rPr>
      <t>Fortschritt</t>
    </r>
  </si>
  <si>
    <r>
      <rPr>
        <sz val="11"/>
        <color theme="1"/>
        <rFont val="Segoe UI Semilight"/>
        <family val="2"/>
      </rPr>
      <t>Mitarbeiter</t>
    </r>
  </si>
  <si>
    <r>
      <rPr>
        <sz val="11"/>
        <color theme="1"/>
        <rFont val="Segoe UI Semilight"/>
        <family val="2"/>
      </rPr>
      <t>P4.6</t>
    </r>
  </si>
  <si>
    <r>
      <rPr>
        <sz val="11"/>
        <color theme="1"/>
        <rFont val="Segoe UI Semilight"/>
        <family val="2"/>
      </rPr>
      <t>Optimierung</t>
    </r>
  </si>
  <si>
    <r>
      <rPr>
        <sz val="11"/>
        <color theme="1"/>
        <rFont val="Segoe UI Semilight"/>
        <family val="2"/>
      </rPr>
      <t>Prozess</t>
    </r>
  </si>
  <si>
    <r>
      <rPr>
        <sz val="11"/>
        <color theme="1"/>
        <rFont val="Segoe UI Semilight"/>
        <family val="2"/>
      </rPr>
      <t>P4.7</t>
    </r>
  </si>
  <si>
    <r>
      <rPr>
        <sz val="11"/>
        <color theme="1"/>
        <rFont val="Segoe UI Semilight"/>
        <family val="2"/>
      </rPr>
      <t>Optimierung</t>
    </r>
  </si>
  <si>
    <r>
      <rPr>
        <sz val="11"/>
        <color theme="1"/>
        <rFont val="Segoe UI Semilight"/>
        <family val="2"/>
      </rPr>
      <t>P.4: Vorbereitung auf, Entdeckung und Meldung von Datenschutzverletzungen</t>
    </r>
  </si>
  <si>
    <r>
      <rPr>
        <sz val="11"/>
        <color theme="1"/>
        <rFont val="Segoe UI Semilight"/>
        <family val="2"/>
      </rPr>
      <t>Prozess</t>
    </r>
  </si>
  <si>
    <r>
      <rPr>
        <sz val="11"/>
        <color theme="1"/>
        <rFont val="Segoe UI Semilight"/>
        <family val="2"/>
      </rPr>
      <t>P5.0</t>
    </r>
  </si>
  <si>
    <r>
      <rPr>
        <sz val="11"/>
        <color theme="1"/>
        <rFont val="Segoe UI Semilight"/>
        <family val="2"/>
      </rPr>
      <t>Start</t>
    </r>
  </si>
  <si>
    <r>
      <rPr>
        <sz val="11"/>
        <color theme="1"/>
        <rFont val="Segoe UI Semilight"/>
        <family val="2"/>
      </rPr>
      <t>Prozess</t>
    </r>
  </si>
  <si>
    <r>
      <rPr>
        <sz val="11"/>
        <color theme="1"/>
        <rFont val="Segoe UI Semilight"/>
        <family val="2"/>
      </rPr>
      <t>X</t>
    </r>
  </si>
  <si>
    <r>
      <rPr>
        <sz val="11"/>
        <color theme="1"/>
        <rFont val="Segoe UI Semilight"/>
        <family val="2"/>
      </rPr>
      <t>P5.1</t>
    </r>
  </si>
  <si>
    <r>
      <rPr>
        <sz val="11"/>
        <color theme="1"/>
        <rFont val="Segoe UI Semilight"/>
        <family val="2"/>
      </rPr>
      <t>Fortschritt</t>
    </r>
  </si>
  <si>
    <r>
      <rPr>
        <sz val="11"/>
        <color theme="1"/>
        <rFont val="Segoe UI Semilight"/>
        <family val="2"/>
      </rPr>
      <t>Prozess</t>
    </r>
  </si>
  <si>
    <r>
      <rPr>
        <sz val="11"/>
        <color theme="1"/>
        <rFont val="Segoe UI Semilight"/>
        <family val="2"/>
      </rPr>
      <t>P5.2</t>
    </r>
  </si>
  <si>
    <r>
      <rPr>
        <sz val="11"/>
        <color theme="1"/>
        <rFont val="Segoe UI Semilight"/>
        <family val="2"/>
      </rPr>
      <t>Optimierung</t>
    </r>
  </si>
  <si>
    <r>
      <rPr>
        <sz val="11"/>
        <color theme="1"/>
        <rFont val="Segoe UI Semilight"/>
        <family val="2"/>
      </rPr>
      <t>Mitarbeiter</t>
    </r>
  </si>
  <si>
    <r>
      <rPr>
        <sz val="11"/>
        <color theme="1"/>
        <rFont val="Segoe UI Semilight"/>
        <family val="2"/>
      </rPr>
      <t>P5.3</t>
    </r>
  </si>
  <si>
    <r>
      <rPr>
        <sz val="11"/>
        <color theme="1"/>
        <rFont val="Segoe UI Semilight"/>
        <family val="2"/>
      </rPr>
      <t>Fortschritt</t>
    </r>
  </si>
  <si>
    <r>
      <rPr>
        <sz val="11"/>
        <color theme="1"/>
        <rFont val="Segoe UI Semilight"/>
        <family val="2"/>
      </rPr>
      <t>Technologie</t>
    </r>
  </si>
  <si>
    <r>
      <rPr>
        <sz val="11"/>
        <color theme="1"/>
        <rFont val="Segoe UI Semilight"/>
        <family val="2"/>
      </rPr>
      <t>P5.4</t>
    </r>
  </si>
  <si>
    <r>
      <rPr>
        <sz val="11"/>
        <color theme="1"/>
        <rFont val="Segoe UI Semilight"/>
        <family val="2"/>
      </rPr>
      <t>Fortschritt</t>
    </r>
  </si>
  <si>
    <r>
      <rPr>
        <sz val="11"/>
        <color theme="1"/>
        <rFont val="Segoe UI Semilight"/>
        <family val="2"/>
      </rPr>
      <t>Mitarbeiter</t>
    </r>
  </si>
  <si>
    <r>
      <rPr>
        <sz val="11"/>
        <color theme="1"/>
        <rFont val="Segoe UI Semilight"/>
        <family val="2"/>
      </rPr>
      <t>R1.0</t>
    </r>
  </si>
  <si>
    <r>
      <rPr>
        <sz val="11"/>
        <color theme="1"/>
        <rFont val="Segoe UI Semilight"/>
        <family val="2"/>
      </rPr>
      <t>Start</t>
    </r>
  </si>
  <si>
    <r>
      <rPr>
        <sz val="11"/>
        <color theme="1"/>
        <rFont val="Segoe UI Semilight"/>
        <family val="2"/>
      </rPr>
      <t>R.1: Aufbewahrung von Aufzeichnungen zum Nachweis der DSGVO-Compliance</t>
    </r>
  </si>
  <si>
    <r>
      <rPr>
        <sz val="11"/>
        <color theme="1"/>
        <rFont val="Segoe UI Semilight"/>
        <family val="2"/>
      </rPr>
      <t>Prozess</t>
    </r>
  </si>
  <si>
    <r>
      <rPr>
        <sz val="11"/>
        <color theme="1"/>
        <rFont val="Segoe UI Semilight"/>
        <family val="2"/>
      </rPr>
      <t>X</t>
    </r>
  </si>
  <si>
    <r>
      <rPr>
        <sz val="11"/>
        <color theme="1"/>
        <rFont val="Segoe UI Semilight"/>
        <family val="2"/>
      </rPr>
      <t>R1.1</t>
    </r>
  </si>
  <si>
    <r>
      <rPr>
        <sz val="11"/>
        <color theme="1"/>
        <rFont val="Segoe UI Semilight"/>
        <family val="2"/>
      </rPr>
      <t>Fortschritt</t>
    </r>
  </si>
  <si>
    <r>
      <rPr>
        <sz val="11"/>
        <color theme="1"/>
        <rFont val="Segoe UI Semilight"/>
        <family val="2"/>
      </rPr>
      <t>Prozess</t>
    </r>
  </si>
  <si>
    <r>
      <rPr>
        <sz val="11"/>
        <color theme="1"/>
        <rFont val="Segoe UI Semilight"/>
        <family val="2"/>
      </rPr>
      <t>R1.2</t>
    </r>
  </si>
  <si>
    <r>
      <rPr>
        <sz val="11"/>
        <color theme="1"/>
        <rFont val="Segoe UI Semilight"/>
        <family val="2"/>
      </rPr>
      <t>Fortschritt</t>
    </r>
  </si>
  <si>
    <r>
      <rPr>
        <sz val="11"/>
        <color theme="1"/>
        <rFont val="Segoe UI Semilight"/>
        <family val="2"/>
      </rPr>
      <t>Mitarbeiter</t>
    </r>
  </si>
  <si>
    <r>
      <rPr>
        <sz val="11"/>
        <color theme="1"/>
        <rFont val="Segoe UI Semilight"/>
        <family val="2"/>
      </rPr>
      <t>R1.3</t>
    </r>
  </si>
  <si>
    <r>
      <rPr>
        <sz val="11"/>
        <color theme="1"/>
        <rFont val="Segoe UI Semilight"/>
        <family val="2"/>
      </rPr>
      <t>Fortschritt</t>
    </r>
  </si>
  <si>
    <r>
      <rPr>
        <sz val="11"/>
        <color theme="1"/>
        <rFont val="Segoe UI Semilight"/>
        <family val="2"/>
      </rPr>
      <t>R.1: Aufbewahrung von Aufzeichnungen zum Nachweis der DSGVO-Compliance</t>
    </r>
  </si>
  <si>
    <r>
      <rPr>
        <sz val="11"/>
        <color theme="1"/>
        <rFont val="Segoe UI Semilight"/>
        <family val="2"/>
      </rPr>
      <t>Wählen Sie ein Tool aus, das als zentrales Repository für Datenverarbeitungsaktivitäten dienen soll, und implementieren Sie es. Konfigurieren Sie das Tool, sodass es sowohl Verarbeitungsaktivitäten als auch Kategorieinformationen zu den Aktivitäten aufzeichnet, und stellen Sie Endbenutzern Verfahren und Schulungen bereit.</t>
    </r>
  </si>
  <si>
    <r>
      <rPr>
        <sz val="11"/>
        <color theme="1"/>
        <rFont val="Segoe UI Semilight"/>
        <family val="2"/>
      </rPr>
      <t>Technologie</t>
    </r>
  </si>
  <si>
    <r>
      <rPr>
        <sz val="11"/>
        <color theme="1"/>
        <rFont val="Segoe UI Semilight"/>
        <family val="2"/>
      </rPr>
      <t>R1.4</t>
    </r>
  </si>
  <si>
    <r>
      <rPr>
        <sz val="11"/>
        <color theme="1"/>
        <rFont val="Segoe UI Semilight"/>
        <family val="2"/>
      </rPr>
      <t>Fortschritt</t>
    </r>
  </si>
  <si>
    <r>
      <rPr>
        <sz val="11"/>
        <color theme="1"/>
        <rFont val="Segoe UI Semilight"/>
        <family val="2"/>
      </rPr>
      <t>R.1: Aufbewahrung von Aufzeichnungen zum Nachweis der DSGVO-Compliance</t>
    </r>
  </si>
  <si>
    <r>
      <rPr>
        <sz val="11"/>
        <color theme="1"/>
        <rFont val="Segoe UI Semilight"/>
        <family val="2"/>
      </rPr>
      <t>Prozess</t>
    </r>
  </si>
  <si>
    <r>
      <rPr>
        <sz val="11"/>
        <color theme="1"/>
        <rFont val="Segoe UI Semilight"/>
        <family val="2"/>
      </rPr>
      <t>R1.5</t>
    </r>
  </si>
  <si>
    <r>
      <rPr>
        <sz val="11"/>
        <color theme="1"/>
        <rFont val="Segoe UI Semilight"/>
        <family val="2"/>
      </rPr>
      <t>Optimierung</t>
    </r>
  </si>
  <si>
    <r>
      <rPr>
        <sz val="11"/>
        <color theme="1"/>
        <rFont val="Segoe UI Semilight"/>
        <family val="2"/>
      </rPr>
      <t>R.1: Aufbewahrung von Aufzeichnungen zum Nachweis der DSGVO-Compliance</t>
    </r>
  </si>
  <si>
    <r>
      <rPr>
        <sz val="11"/>
        <color theme="1"/>
        <rFont val="Segoe UI Semilight"/>
        <family val="2"/>
      </rPr>
      <t>Ernennen Sie eine Person oder eine Abteilung, die die Verantwortung dafür übernimmt, bei gesetzlichen Entwicklungen in Bezug auf die DSGVO auf dem aktuellen Stand zu bleiben, insbesondere hinsichtlich Verhaltenskodexen und internen Datenschutzvorschriften. Entwickeln Sie einen Prozess, um mehr über diese Entwicklungen zu erfahren, entweder über einen Newsfeed oder über manuelle Initiativen.</t>
    </r>
  </si>
  <si>
    <r>
      <rPr>
        <sz val="11"/>
        <color theme="1"/>
        <rFont val="Segoe UI Semilight"/>
        <family val="2"/>
      </rPr>
      <t>Prozess</t>
    </r>
  </si>
  <si>
    <r>
      <rPr>
        <sz val="11"/>
        <color theme="1"/>
        <rFont val="Segoe UI Semilight"/>
        <family val="2"/>
      </rPr>
      <t>R1.6</t>
    </r>
  </si>
  <si>
    <r>
      <rPr>
        <sz val="11"/>
        <color theme="1"/>
        <rFont val="Segoe UI Semilight"/>
        <family val="2"/>
      </rPr>
      <t>Optimierung</t>
    </r>
  </si>
  <si>
    <r>
      <rPr>
        <sz val="11"/>
        <color theme="1"/>
        <rFont val="Segoe UI Semilight"/>
        <family val="2"/>
      </rPr>
      <t>R.1: Aufbewahrung von Aufzeichnungen zum Nachweis der DSGVO-Compliance</t>
    </r>
  </si>
  <si>
    <r>
      <rPr>
        <sz val="11"/>
        <color theme="1"/>
        <rFont val="Segoe UI Semilight"/>
        <family val="2"/>
      </rPr>
      <t>Wenn Verhaltenskodexe und interne Datenschutzvorschriften festgelegt sind, müssen Sie geeignete Mittel definieren, um nachzuweisen, dass Sie diese befolgen. Konzentrieren Sie sich nicht nur auf die Ausführung bestimmter Aktivitäten, sondern auch auf die Erfassung und Aufbewahrung von Nachweisen für diese Aktivitäten.</t>
    </r>
  </si>
  <si>
    <r>
      <rPr>
        <sz val="11"/>
        <color theme="1"/>
        <rFont val="Segoe UI Semilight"/>
        <family val="2"/>
      </rPr>
      <t>Prozess</t>
    </r>
  </si>
  <si>
    <r>
      <rPr>
        <sz val="11"/>
        <color theme="1"/>
        <rFont val="Segoe UI Semilight"/>
        <family val="2"/>
      </rPr>
      <t>R2.0</t>
    </r>
  </si>
  <si>
    <r>
      <rPr>
        <sz val="11"/>
        <color theme="1"/>
        <rFont val="Segoe UI Semilight"/>
        <family val="2"/>
      </rPr>
      <t>Start</t>
    </r>
  </si>
  <si>
    <r>
      <rPr>
        <sz val="11"/>
        <color theme="1"/>
        <rFont val="Segoe UI Semilight"/>
        <family val="2"/>
      </rPr>
      <t>R.2: Verfolgung und Aufzeichnung von Strömen personenbezogener Daten in die und aus der EU</t>
    </r>
  </si>
  <si>
    <r>
      <rPr>
        <sz val="11"/>
        <color theme="1"/>
        <rFont val="Segoe UI Semilight"/>
        <family val="2"/>
      </rPr>
      <t>Prozess</t>
    </r>
  </si>
  <si>
    <r>
      <rPr>
        <sz val="11"/>
        <color theme="1"/>
        <rFont val="Segoe UI Semilight"/>
        <family val="2"/>
      </rPr>
      <t>X</t>
    </r>
  </si>
  <si>
    <r>
      <rPr>
        <sz val="11"/>
        <color theme="1"/>
        <rFont val="Segoe UI Semilight"/>
        <family val="2"/>
      </rPr>
      <t>R2.1</t>
    </r>
  </si>
  <si>
    <r>
      <rPr>
        <sz val="11"/>
        <color theme="1"/>
        <rFont val="Segoe UI Semilight"/>
        <family val="2"/>
      </rPr>
      <t>Fortschritt</t>
    </r>
  </si>
  <si>
    <r>
      <rPr>
        <sz val="11"/>
        <color theme="1"/>
        <rFont val="Segoe UI Semilight"/>
        <family val="2"/>
      </rPr>
      <t>R.2: Verfolgung und Aufzeichnung von Strömen personenbezogener Daten in die und aus der EU</t>
    </r>
  </si>
  <si>
    <r>
      <rPr>
        <sz val="11"/>
        <color theme="1"/>
        <rFont val="Segoe UI Semilight"/>
        <family val="2"/>
      </rPr>
      <t>Legen Sie ein zentrales Repository fest, um laufende Verarbeitungsaktivitäten nachzuverfolgen, wenn noch keines vorhanden ist. Stellen Sie sicher, dass Übertragungen von Daten in die und aus der EU in diesem Repository unter der relevanten Verarbeitungsaktivität enthalten sind. Wenn möglich, protokollieren Sie Fälle, in denen personenbezogene Daten aus der EU oder zwischen Regionen außerhalb der EU übertragen werden.</t>
    </r>
  </si>
  <si>
    <r>
      <rPr>
        <sz val="11"/>
        <color theme="1"/>
        <rFont val="Segoe UI Semilight"/>
        <family val="2"/>
      </rPr>
      <t>Technologie</t>
    </r>
  </si>
  <si>
    <r>
      <rPr>
        <sz val="11"/>
        <color theme="1"/>
        <rFont val="Segoe UI Semilight"/>
        <family val="2"/>
      </rPr>
      <t>R2.2</t>
    </r>
  </si>
  <si>
    <r>
      <rPr>
        <sz val="11"/>
        <color theme="1"/>
        <rFont val="Segoe UI Semilight"/>
        <family val="2"/>
      </rPr>
      <t>Optimierung</t>
    </r>
  </si>
  <si>
    <r>
      <rPr>
        <sz val="11"/>
        <color theme="1"/>
        <rFont val="Segoe UI Semilight"/>
        <family val="2"/>
      </rPr>
      <t>R.2: Verfolgung und Aufzeichnung von Strömen personenbezogener Daten in die und aus der EU</t>
    </r>
  </si>
  <si>
    <r>
      <rPr>
        <sz val="11"/>
        <color theme="1"/>
        <rFont val="Segoe UI Semilight"/>
        <family val="2"/>
      </rPr>
      <t>Prozess</t>
    </r>
  </si>
  <si>
    <r>
      <rPr>
        <sz val="11"/>
        <color theme="1"/>
        <rFont val="Segoe UI Semilight"/>
        <family val="2"/>
      </rPr>
      <t>R2.3</t>
    </r>
  </si>
  <si>
    <r>
      <rPr>
        <sz val="11"/>
        <color theme="1"/>
        <rFont val="Segoe UI Semilight"/>
        <family val="2"/>
      </rPr>
      <t>Fortschritt</t>
    </r>
  </si>
  <si>
    <r>
      <rPr>
        <sz val="11"/>
        <color theme="1"/>
        <rFont val="Segoe UI Semilight"/>
        <family val="2"/>
      </rPr>
      <t>R.2: Verfolgung und Aufzeichnung von Strömen personenbezogener Daten in die und aus der EU</t>
    </r>
  </si>
  <si>
    <r>
      <rPr>
        <sz val="11"/>
        <color theme="1"/>
        <rFont val="Segoe UI Semilight"/>
        <family val="2"/>
      </rPr>
      <t>Mitarbeiter</t>
    </r>
  </si>
  <si>
    <r>
      <rPr>
        <sz val="11"/>
        <color theme="1"/>
        <rFont val="Segoe UI Semilight"/>
        <family val="2"/>
      </rPr>
      <t>R2.4</t>
    </r>
  </si>
  <si>
    <r>
      <rPr>
        <sz val="11"/>
        <color theme="1"/>
        <rFont val="Segoe UI Semilight"/>
        <family val="2"/>
      </rPr>
      <t>Optimierung</t>
    </r>
  </si>
  <si>
    <r>
      <rPr>
        <sz val="11"/>
        <color theme="1"/>
        <rFont val="Segoe UI Semilight"/>
        <family val="2"/>
      </rPr>
      <t>R.2: Verfolgung und Aufzeichnung von Strömen personenbezogener Daten in die und aus der EU</t>
    </r>
  </si>
  <si>
    <r>
      <rPr>
        <sz val="11"/>
        <color theme="1"/>
        <rFont val="Segoe UI Semilight"/>
        <family val="2"/>
      </rPr>
      <t>Wählen Sie Technologien aus, die tatsächliche oder geplante Datenübertragungen über bekannte internationale Grenzen nachverfolgen und aufzeichnen können, und implementieren Sie diese. Konzentrieren Sie sich zunächst auf wiederholte Datenverarbeitungsaktivitäten, deren Quellen und Ziele vorhersagbar sind.</t>
    </r>
  </si>
  <si>
    <r>
      <rPr>
        <sz val="11"/>
        <color theme="1"/>
        <rFont val="Segoe UI Semilight"/>
        <family val="2"/>
      </rPr>
      <t>Technologie</t>
    </r>
  </si>
  <si>
    <r>
      <rPr>
        <sz val="11"/>
        <color theme="1"/>
        <rFont val="Segoe UI Semilight"/>
        <family val="2"/>
      </rPr>
      <t>R2.5</t>
    </r>
  </si>
  <si>
    <r>
      <rPr>
        <sz val="11"/>
        <color theme="1"/>
        <rFont val="Segoe UI Semilight"/>
        <family val="2"/>
      </rPr>
      <t>Fortschritt</t>
    </r>
  </si>
  <si>
    <r>
      <rPr>
        <sz val="11"/>
        <color theme="1"/>
        <rFont val="Segoe UI Semilight"/>
        <family val="2"/>
      </rPr>
      <t>R.2: Verfolgung und Aufzeichnung von Strömen personenbezogener Daten in die und aus der EU</t>
    </r>
  </si>
  <si>
    <r>
      <rPr>
        <sz val="11"/>
        <color theme="1"/>
        <rFont val="Segoe UI Semilight"/>
        <family val="2"/>
      </rPr>
      <t xml:space="preserve">Definieren und sozialisieren Sie einen Prozess, mit dem Aufzeichnungen von Verarbeitungsaktivitäten aktualisiert werden können, die Übertragungen von Daten aus der EU umfassen. Integrieren Sie Kriterien, die festlegen, welche Verarbeitungsaktivitäten nachverfolgt werden müssen, und legen Sie einen Prüfungsprozess für neue Aktivitäten fest. </t>
    </r>
  </si>
  <si>
    <r>
      <rPr>
        <sz val="11"/>
        <color theme="1"/>
        <rFont val="Segoe UI Semilight"/>
        <family val="2"/>
      </rPr>
      <t>Prozess</t>
    </r>
  </si>
  <si>
    <r>
      <rPr>
        <sz val="11"/>
        <color theme="1"/>
        <rFont val="Segoe UI Semilight"/>
        <family val="2"/>
      </rPr>
      <t>R3.0</t>
    </r>
  </si>
  <si>
    <r>
      <rPr>
        <sz val="11"/>
        <color theme="1"/>
        <rFont val="Segoe UI Semilight"/>
        <family val="2"/>
      </rPr>
      <t>Start</t>
    </r>
  </si>
  <si>
    <r>
      <rPr>
        <sz val="11"/>
        <color theme="1"/>
        <rFont val="Segoe UI Semilight"/>
        <family val="2"/>
      </rPr>
      <t>R.3: Verfolgung und Aufzeichnung von Strömen personenbezogener Daten an externe Dienstanbieter</t>
    </r>
  </si>
  <si>
    <r>
      <rPr>
        <sz val="11"/>
        <color theme="1"/>
        <rFont val="Segoe UI Semilight"/>
        <family val="2"/>
      </rPr>
      <t>Implementieren Sie im Rahmen einer kontinuierlichen Initiative zur Identifizierung aller personenbezogenen Daten eine Bestandsliste aller Prozesse, die die Übermittlung oder Speicherung personenbezogener Daten an/durch Drittanbieter umfassen. Identifizieren Sie Möglichkeiten, wie diese Drittanbieter kontinuierlich auf eine angemessene Verwaltung aller personenbezogener Daten geprüft werden können. Integrieren Sie Anforderungen und Mitteilungen, die notwendig sind, um personenbezogene Daten effektiv zu schützen.</t>
    </r>
  </si>
  <si>
    <r>
      <rPr>
        <sz val="11"/>
        <color theme="1"/>
        <rFont val="Segoe UI Semilight"/>
        <family val="2"/>
      </rPr>
      <t>Technologie</t>
    </r>
  </si>
  <si>
    <r>
      <rPr>
        <sz val="11"/>
        <color theme="1"/>
        <rFont val="Segoe UI Semilight"/>
        <family val="2"/>
      </rPr>
      <t>X</t>
    </r>
  </si>
  <si>
    <r>
      <rPr>
        <sz val="11"/>
        <color theme="1"/>
        <rFont val="Segoe UI Semilight"/>
        <family val="2"/>
      </rPr>
      <t>R3.1</t>
    </r>
  </si>
  <si>
    <r>
      <rPr>
        <sz val="11"/>
        <color theme="1"/>
        <rFont val="Segoe UI Semilight"/>
        <family val="2"/>
      </rPr>
      <t>Fortschritt</t>
    </r>
  </si>
  <si>
    <r>
      <rPr>
        <sz val="11"/>
        <color theme="1"/>
        <rFont val="Segoe UI Semilight"/>
        <family val="2"/>
      </rPr>
      <t>R.3: Verfolgung und Aufzeichnung von Strömen personenbezogener Daten an externe Dienstanbieter</t>
    </r>
  </si>
  <si>
    <r>
      <rPr>
        <sz val="11"/>
        <color theme="1"/>
        <rFont val="Segoe UI Semilight"/>
        <family val="2"/>
      </rPr>
      <t>Erstellen Sie einen Mechanismus für die Bewertung der Fähigkeiten von Drittanbietern hinsichtlich des Datenschutzes. Dies kann über interne Mitarbeiter und Prozesse oder als Dienstleistung über einen Anbieter erfolgen. Sie sollten Drittanbieter mindestens bewerten, bevor Sie neue Verarbeitungsaktivitäten beginnen und wenn sich Aktivitäten oder Anforderungen ändern.</t>
    </r>
  </si>
  <si>
    <r>
      <rPr>
        <sz val="11"/>
        <color theme="1"/>
        <rFont val="Segoe UI Semilight"/>
        <family val="2"/>
      </rPr>
      <t>Prozess</t>
    </r>
  </si>
  <si>
    <r>
      <rPr>
        <sz val="11"/>
        <color theme="1"/>
        <rFont val="Segoe UI Semilight"/>
        <family val="2"/>
      </rPr>
      <t>R3.2</t>
    </r>
  </si>
  <si>
    <r>
      <rPr>
        <sz val="11"/>
        <color theme="1"/>
        <rFont val="Segoe UI Semilight"/>
        <family val="2"/>
      </rPr>
      <t>Fortschritt</t>
    </r>
  </si>
  <si>
    <r>
      <rPr>
        <sz val="11"/>
        <color theme="1"/>
        <rFont val="Segoe UI Semilight"/>
        <family val="2"/>
      </rPr>
      <t>R.3: Verfolgung und Aufzeichnung von Strömen personenbezogener Daten an externe Dienstanbieter</t>
    </r>
  </si>
  <si>
    <r>
      <rPr>
        <sz val="11"/>
        <color theme="1"/>
        <rFont val="Segoe UI Semilight"/>
        <family val="2"/>
      </rPr>
      <t>Prozess</t>
    </r>
  </si>
  <si>
    <r>
      <rPr>
        <sz val="11"/>
        <color theme="1"/>
        <rFont val="Segoe UI Semilight"/>
        <family val="2"/>
      </rPr>
      <t>R3.3</t>
    </r>
  </si>
  <si>
    <r>
      <rPr>
        <sz val="11"/>
        <color theme="1"/>
        <rFont val="Segoe UI Semilight"/>
        <family val="2"/>
      </rPr>
      <t>Fortschritt</t>
    </r>
  </si>
  <si>
    <r>
      <rPr>
        <sz val="11"/>
        <color theme="1"/>
        <rFont val="Segoe UI Semilight"/>
        <family val="2"/>
      </rPr>
      <t>Prozess</t>
    </r>
  </si>
  <si>
    <r>
      <rPr>
        <sz val="11"/>
        <color theme="1"/>
        <rFont val="Segoe UI Semilight"/>
        <family val="2"/>
      </rPr>
      <t>R3.4</t>
    </r>
  </si>
  <si>
    <r>
      <rPr>
        <sz val="11"/>
        <color theme="1"/>
        <rFont val="Segoe UI Semilight"/>
        <family val="2"/>
      </rPr>
      <t>Optimierung</t>
    </r>
  </si>
  <si>
    <r>
      <rPr>
        <sz val="11"/>
        <color theme="1"/>
        <rFont val="Segoe UI Semilight"/>
        <family val="2"/>
      </rPr>
      <t>R.3: Verfolgung und Aufzeichnung von Strömen personenbezogener Daten an externe Dienstanbieter</t>
    </r>
  </si>
  <si>
    <r>
      <rPr>
        <sz val="11"/>
        <color theme="1"/>
        <rFont val="Segoe UI Semilight"/>
        <family val="2"/>
      </rPr>
      <t>Erweitern Sie den Datenschutzstandard für Drittanbieter, indem Sie Verfahren für die regelmäßige Überprüfung von Drittanbietern definieren.</t>
    </r>
  </si>
  <si>
    <r>
      <rPr>
        <sz val="11"/>
        <color theme="1"/>
        <rFont val="Segoe UI Semilight"/>
        <family val="2"/>
      </rPr>
      <t>Prozess</t>
    </r>
  </si>
  <si>
    <r>
      <rPr>
        <sz val="11"/>
        <color theme="1"/>
        <rFont val="Segoe UI Semilight"/>
        <family val="2"/>
      </rPr>
      <t>R3.5</t>
    </r>
  </si>
  <si>
    <r>
      <rPr>
        <sz val="11"/>
        <color theme="1"/>
        <rFont val="Segoe UI Semilight"/>
        <family val="2"/>
      </rPr>
      <t>Fortschritt</t>
    </r>
  </si>
  <si>
    <r>
      <rPr>
        <sz val="11"/>
        <color theme="1"/>
        <rFont val="Segoe UI Semilight"/>
        <family val="2"/>
      </rPr>
      <t>Prozess</t>
    </r>
  </si>
  <si>
    <r>
      <rPr>
        <sz val="11"/>
        <color theme="1"/>
        <rFont val="Segoe UI Semilight"/>
        <family val="2"/>
      </rPr>
      <t>R4.0</t>
    </r>
  </si>
  <si>
    <r>
      <rPr>
        <sz val="11"/>
        <color theme="1"/>
        <rFont val="Segoe UI Semilight"/>
        <family val="2"/>
      </rPr>
      <t>Start</t>
    </r>
  </si>
  <si>
    <r>
      <rPr>
        <sz val="11"/>
        <color theme="1"/>
        <rFont val="Segoe UI Semilight"/>
        <family val="2"/>
      </rPr>
      <t>Prozess</t>
    </r>
  </si>
  <si>
    <r>
      <rPr>
        <sz val="11"/>
        <color theme="1"/>
        <rFont val="Segoe UI Semilight"/>
        <family val="2"/>
      </rPr>
      <t>X</t>
    </r>
  </si>
  <si>
    <r>
      <rPr>
        <sz val="11"/>
        <color theme="1"/>
        <rFont val="Segoe UI Semilight"/>
        <family val="2"/>
      </rPr>
      <t>R4.1</t>
    </r>
  </si>
  <si>
    <r>
      <rPr>
        <sz val="11"/>
        <color theme="1"/>
        <rFont val="Segoe UI Semilight"/>
        <family val="2"/>
      </rPr>
      <t>Fortschritt</t>
    </r>
  </si>
  <si>
    <r>
      <rPr>
        <sz val="11"/>
        <color theme="1"/>
        <rFont val="Segoe UI Semilight"/>
        <family val="2"/>
      </rPr>
      <t>Definieren Sie die Risikostufen der einzelnen potenziellen Auswirkungen auf der Basis von Schweregrad, Wahrscheinlichkeit und Gefährdungsgrad. Dabei kann es sich um eine Bewertung mit hoch, mittel und niedrig handeln.</t>
    </r>
  </si>
  <si>
    <r>
      <rPr>
        <sz val="11"/>
        <color theme="1"/>
        <rFont val="Segoe UI Semilight"/>
        <family val="2"/>
      </rPr>
      <t>Prozess</t>
    </r>
  </si>
  <si>
    <r>
      <rPr>
        <sz val="11"/>
        <color theme="1"/>
        <rFont val="Segoe UI Semilight"/>
        <family val="2"/>
      </rPr>
      <t>R4.2</t>
    </r>
  </si>
  <si>
    <r>
      <rPr>
        <sz val="11"/>
        <color theme="1"/>
        <rFont val="Segoe UI Semilight"/>
        <family val="2"/>
      </rPr>
      <t>Fortschritt</t>
    </r>
  </si>
  <si>
    <r>
      <rPr>
        <sz val="11"/>
        <color theme="1"/>
        <rFont val="Segoe UI Semilight"/>
        <family val="2"/>
      </rPr>
      <t>R.4: Bewertung der Auswirkungen des Datenschutzes</t>
    </r>
  </si>
  <si>
    <r>
      <rPr>
        <sz val="11"/>
        <color theme="1"/>
        <rFont val="Segoe UI Semilight"/>
        <family val="2"/>
      </rPr>
      <t>Prozess</t>
    </r>
  </si>
  <si>
    <r>
      <rPr>
        <sz val="11"/>
        <color theme="1"/>
        <rFont val="Segoe UI Semilight"/>
        <family val="2"/>
      </rPr>
      <t>R4.3</t>
    </r>
  </si>
  <si>
    <r>
      <rPr>
        <sz val="11"/>
        <color theme="1"/>
        <rFont val="Segoe UI Semilight"/>
        <family val="2"/>
      </rPr>
      <t>Fortschritt</t>
    </r>
  </si>
  <si>
    <r>
      <rPr>
        <sz val="11"/>
        <color theme="1"/>
        <rFont val="Segoe UI Semilight"/>
        <family val="2"/>
      </rPr>
      <t>Definieren Sie eine formelle Vorlage mit Standards für die Häufigkeit der Verwendung, um stets eine aktuelle Risikobewertung und ein aktuelles DPIA-Portfolio zur Verfügung zu haben. Legen Sie Kriterien dafür fest, wenn eine neue Bewertung ausgeführt werden muss, beispielsweise, wenn neue Technologien für die Verarbeitung verwendet werden.</t>
    </r>
  </si>
  <si>
    <r>
      <rPr>
        <sz val="11"/>
        <color theme="1"/>
        <rFont val="Segoe UI Semilight"/>
        <family val="2"/>
      </rPr>
      <t>Prozess</t>
    </r>
  </si>
  <si>
    <r>
      <rPr>
        <sz val="11"/>
        <color theme="1"/>
        <rFont val="Segoe UI Semilight"/>
        <family val="2"/>
      </rPr>
      <t>R4.4</t>
    </r>
  </si>
  <si>
    <r>
      <rPr>
        <sz val="11"/>
        <color theme="1"/>
        <rFont val="Segoe UI Semilight"/>
        <family val="2"/>
      </rPr>
      <t>Optimierung</t>
    </r>
  </si>
  <si>
    <r>
      <rPr>
        <sz val="11"/>
        <color theme="1"/>
        <rFont val="Segoe UI Semilight"/>
        <family val="2"/>
      </rPr>
      <t>R.4: Bewertung der Auswirkungen des Datenschutzes</t>
    </r>
  </si>
  <si>
    <r>
      <rPr>
        <sz val="11"/>
        <color theme="1"/>
        <rFont val="Segoe UI Semilight"/>
        <family val="2"/>
      </rPr>
      <t xml:space="preserve">Implementieren Sie Technologien oder Prozesse, um alle neuen Speicher für personenbezogene Daten für eine Bewertung zu markieren, bevor in diesen personenbezogene Daten gespeichert werden. </t>
    </r>
  </si>
  <si>
    <r>
      <rPr>
        <sz val="11"/>
        <color theme="1"/>
        <rFont val="Segoe UI Semilight"/>
        <family val="2"/>
      </rPr>
      <t>Technologie</t>
    </r>
  </si>
  <si>
    <r>
      <rPr>
        <sz val="11"/>
        <color theme="1"/>
        <rFont val="Segoe UI Semilight"/>
        <family val="2"/>
      </rPr>
      <t>R4.5</t>
    </r>
  </si>
  <si>
    <r>
      <rPr>
        <sz val="11"/>
        <color theme="1"/>
        <rFont val="Segoe UI Semilight"/>
        <family val="2"/>
      </rPr>
      <t>Fortschritt</t>
    </r>
  </si>
  <si>
    <r>
      <rPr>
        <sz val="11"/>
        <color theme="1"/>
        <rFont val="Segoe UI Semilight"/>
        <family val="2"/>
      </rPr>
      <t>R.4: Bewertung der Auswirkungen des Datenschutzes</t>
    </r>
  </si>
  <si>
    <r>
      <rPr>
        <sz val="11"/>
        <color theme="1"/>
        <rFont val="Segoe UI Semilight"/>
        <family val="2"/>
      </rPr>
      <t>Definieren Sie die notwendigen Datenschutzinitiativen und benachrichtigen Sie alle erforderlichen Parteien, wenn eine Bewertung der Auswirkungen des Datenschutzes stattfindet. Dokumentieren Sie relevante Ansprechpartner für den Fall, dass Ergebnisse von Bewertungen kommuniziert oder besprochen werden müssen.</t>
    </r>
  </si>
  <si>
    <r>
      <rPr>
        <sz val="11"/>
        <color theme="1"/>
        <rFont val="Segoe UI Semilight"/>
        <family val="2"/>
      </rPr>
      <t>Prozess</t>
    </r>
  </si>
  <si>
    <r>
      <rPr>
        <sz val="11"/>
        <color theme="1"/>
        <rFont val="Segoe UI Semilight"/>
        <family val="2"/>
      </rPr>
      <t>R4.6</t>
    </r>
  </si>
  <si>
    <r>
      <rPr>
        <sz val="11"/>
        <color theme="1"/>
        <rFont val="Segoe UI Semilight"/>
        <family val="2"/>
      </rPr>
      <t>Fortschritt</t>
    </r>
  </si>
  <si>
    <r>
      <rPr>
        <sz val="11"/>
        <color theme="1"/>
        <rFont val="Segoe UI Semilight"/>
        <family val="2"/>
      </rPr>
      <t>R.4: Bewertung der Auswirkungen des Datenschutzes</t>
    </r>
  </si>
  <si>
    <r>
      <rPr>
        <sz val="11"/>
        <color theme="1"/>
        <rFont val="Segoe UI Semilight"/>
        <family val="2"/>
      </rPr>
      <t>Legen Sie einen Prozess fest, um Stakeholder über die Verarbeitung personenbezogener Daten zu benachrichtigen, für die ein hohes Risiko festgestellt wurde, und bereiten Sie die notwendige Dokumentation vor, um die Reduzierung dieses Risikos zu unterstützen. Bewahren Sie Kontaktdaten für Regulatoren auf und verfolgen Sie eine Strategie der kontinuierlichen Kommunikation für vordefinierte Bewertungsszenarien, wenn notwendig.</t>
    </r>
  </si>
  <si>
    <r>
      <rPr>
        <sz val="11"/>
        <color theme="1"/>
        <rFont val="Segoe UI Semilight"/>
        <family val="2"/>
      </rPr>
      <t>Prozess</t>
    </r>
  </si>
  <si>
    <r>
      <rPr>
        <sz val="11"/>
        <color theme="1"/>
        <rFont val="Segoe UI Semilight"/>
        <family val="2"/>
      </rPr>
      <t>R4.7</t>
    </r>
  </si>
  <si>
    <r>
      <rPr>
        <sz val="11"/>
        <color theme="1"/>
        <rFont val="Segoe UI Semilight"/>
        <family val="2"/>
      </rPr>
      <t>Optimierung</t>
    </r>
  </si>
  <si>
    <r>
      <rPr>
        <sz val="11"/>
        <color theme="1"/>
        <rFont val="Segoe UI Semilight"/>
        <family val="2"/>
      </rPr>
      <t>R.4: Bewertung der Auswirkungen des Datenschutzes</t>
    </r>
  </si>
  <si>
    <r>
      <rPr>
        <sz val="11"/>
        <color theme="1"/>
        <rFont val="Segoe UI Semilight"/>
        <family val="2"/>
      </rPr>
      <t>Prozess</t>
    </r>
  </si>
  <si>
    <r>
      <rPr>
        <sz val="11"/>
        <color theme="1"/>
        <rFont val="Segoe UI Semilight"/>
        <family val="2"/>
      </rPr>
      <t>Start</t>
    </r>
  </si>
  <si>
    <r>
      <rPr>
        <sz val="11"/>
        <color theme="1"/>
        <rFont val="Segoe UI Semilight"/>
        <family val="2"/>
      </rPr>
      <t>Fortschritt</t>
    </r>
  </si>
  <si>
    <r>
      <rPr>
        <sz val="11"/>
        <color theme="1"/>
        <rFont val="Segoe UI Semilight"/>
        <family val="2"/>
      </rPr>
      <t>Optimierung</t>
    </r>
  </si>
  <si>
    <t>Kennt die Organisation Technologien für die Verschlüsselung personenbezogener Daten und hat sie einige personenbezogene Daten verschlüsselt, wie offizielle Identifikationsnummern, Geburtstage oder Bankdaten?</t>
  </si>
  <si>
    <t>Ist sich die Organisation der möglichen Auswirkungen von Datenschutzverletzungen in Bezug auf personenbezogene Daten bewusst, und ist ein Aktionsplan vorhanden?</t>
  </si>
  <si>
    <t>P.5: Regelmäßige Prüfung der Sicherheitsmaßnahmen</t>
  </si>
  <si>
    <t>Bewahrt die Organisation Aufzeichnungen von Verarbeitungsaktivitäten mit zusätzlichen Informationen zum Zweck oder Umfang der Aktivitäten auf?</t>
  </si>
  <si>
    <t>Besitzt die Organisation eine Dokumentation der laufenden Übertragungen personenbezogener Daten in die und aus der EU?</t>
  </si>
  <si>
    <t>Wartet die Organisation einen Bestand an Prozessen, über die personenbezogene Daten an externe Dienstanbieter übertragen werden?</t>
  </si>
  <si>
    <t>Ist ein Mechanismus vorhanden, um personenbezogene Daten auf Anforderung zu finden und zu löschen?</t>
  </si>
  <si>
    <t>Kann die Organisation Entscheidungen (z. B. Prüfungen der Kreditwürdigkeit, des Hintergrunds) für Datensubjekte identifizieren, die vollständig oder teilweise auf automatisierte Weise ausgeführt werden?</t>
  </si>
  <si>
    <r>
      <t>Stellt die Organisation</t>
    </r>
    <r>
      <rPr>
        <b/>
        <sz val="11"/>
        <color theme="1"/>
        <rFont val="Calibri"/>
        <family val="2"/>
      </rPr>
      <t xml:space="preserve"> </t>
    </r>
    <r>
      <rPr>
        <sz val="11"/>
        <color theme="1"/>
        <rFont val="Calibri"/>
        <family val="2"/>
      </rPr>
      <t>Überlegungen an, wie sie Technologien, Produkte, Prozesse und organisatorische Struktur mit Datenschutz und Schutz der Privatsphäre als wesentlichen Komponenten entwickeln kann, und ist sie sich der entsprechenden Lücken bewusst?</t>
    </r>
  </si>
  <si>
    <t>Ist die Organisation kontinuierlich bestrebt, die benötigten Kontrollen in Bezug auf Mitarbeiter, Prozesse und Technologien zu identifizieren, um die Vertraulichkeit, Integrität und Verfügbarkeit personenbezogener Daten zu schützen?</t>
  </si>
  <si>
    <t>Kann die Organisation grundsätzlich alle Speicherorte identifizieren, an denen im Unternehmen personenbezogene Daten gespeichert werden, einschließlich interner Server oder Cloudspeicher, und alle Speicherorte, die von Drittanbietern gehostet werden?</t>
  </si>
  <si>
    <t>Kann die Organisation die Typen personenbezogener Daten kategorisieren, die sie verwendet?</t>
  </si>
  <si>
    <t>Besitzt die Organisation ein Tool für die Katalogisierung der Art und des Orts der Verwendung personenbezogener Daten, und wird dieser teilweise oder vollständig ausgefüllt?</t>
  </si>
  <si>
    <t>Besitzt die Organisation ein Programm für die Datengovernance?</t>
  </si>
  <si>
    <t>Stellt die Organisation Datensubjekten Datenschutzhinweise bereit, die die Verwendung ihrer Daten beschreiben?</t>
  </si>
  <si>
    <t>Kann die Organisation auf Anforderung eines Datensubjekts die Verarbeitung bestimmter personenbezogener Daten einstellen?</t>
  </si>
  <si>
    <t>Arbeiten Sie zusammen mit der Rechtsabteilung der Organisation an der entsprechenden Klassifizierung personenbezogener Daten (siehe D.2) und katalogisieren Sie die gesetzlichen Begründungen für die Erfassung spezieller Kategorien personenbezogener Daten.</t>
  </si>
  <si>
    <t>Führen Sie eine rechtliche Prüfung der Anforderungen durch, die für Datenschutzhinweise erforderlich sind. Überprüfen Sie alle Datenschutzhinweise, um zu bestätigen, dass sie alle gesetzlichen Anforderungen erfüllen.</t>
  </si>
  <si>
    <t>Implementieren Sie eine Technologie, die Datensubjekten automatisch eine Kopie der Datenschutzhinweise bereitstellt.</t>
  </si>
  <si>
    <t>M.2: Bereitstellung detaillierter Hinweise zu Verarbeitungstätigkeiten für Datensubjekte</t>
  </si>
  <si>
    <t>Legen Sie einen Prozess fest, der definiert, wann und wie auf Anforderungen von Datensubjekten hinsichtlich der Einstellung der Verwendung ihrer Daten geantwortet wird.</t>
  </si>
  <si>
    <t>Legen Sie einen Prozess fest, der sicherstellt, dass die personenbezogenen Daten von Datensubjekten erst verwendet werden, nachdem die Datensubjekte dieser Verwendung zugestimmt haben oder wenn eine entsprechende rechtliche Begründung vorhanden ist.</t>
  </si>
  <si>
    <t>Implementieren Sie die Technologie aus D.1, D.2 und D.3, um alle personenbezogenen Daten eines Datensubjekts identifizieren zu können und ihre Verwendung ändern oder sie löschen zu können (insbesondere, um jedes Direktmarketing einstellen zu können).</t>
  </si>
  <si>
    <t>Legen Sie einen Prozess fest, über den Datensubjekten gesetzliche Begründungen bereitgestellt werden, wenn sie der Verwendung ihrer personenbezogenen Daten durch die Organisation widersprechen.</t>
  </si>
  <si>
    <t>Sorgen Sie für die Fähigkeit, den Nachweis zu erbringen, dass die Verarbeitung auf Anforderung eingestellt wurde. Dies kann manuell oder mithilfe von Technologien erfolgen, die die Aktionen protokollieren, die zur Einstellung der Verarbeitung unternommen wurden.</t>
  </si>
  <si>
    <t>Legen Sie einen Prozess fest, über den verwaltet wird, wann und wie die Zustimmung der Datensubjekte eingeholt wird und welche Informationen den Datensubjekten bereitgestellt werden, wenn die Zustimmung angefordert wird. Erstellen Sie einen Workflow für die Zustimmung der Datensubjekte, der alle Anforderungen hinsichtlich der Zustimmung berücksichtigt.</t>
  </si>
  <si>
    <t>Legen Sie einen Prozess fest, über den Datensubjekte zum Zeitpunkt der Zustimmung darüber informiert werden, für welche Zwecke ihre personenbezogenen Daten verwendet werden, insbesondere vor der Verwendung sensibler Daten, wie zur ethnischen oder religiösen Zugehörigkeit.</t>
  </si>
  <si>
    <t>M.4: Erfassung einer eindeutigen, detaillierten Zustimmung von Datensubjekten</t>
  </si>
  <si>
    <t>D.3: Wartung einer Liste der Bestände mit personenbezogenen Daten</t>
  </si>
  <si>
    <t>D.1: Suche und Identifizierung personenbezogener Daten</t>
  </si>
  <si>
    <t>Führen Sie bei der Erstellung von Datenschutzhinweisen mehrere Prüfungen durch verschiedene Zielgruppen aus, um Hinweise zu erstellen, die für unterschiedliche Zielgruppen relevant sind und von diesen verstanden werden können. Lokalisieren Sie Datenschutzhinweise, um Datensubjekte zu berücksichtigen, die eine andere Sprache sprechen.</t>
  </si>
  <si>
    <t>Erstellen Sie formelle dokumentierte Anleitungen für Datenschutzhinweise durch die Rechtsabteilung, in denen die notwendigen Verfahren, Komponenten und Anforderungen für die einzelnen Datenschutzhinweise definiert werden.</t>
  </si>
  <si>
    <t>Implementieren Sie einen Prozess, um zu überprüfen, ob Datensubjekte darüber informiert werden, dass sie der Verwendung ihrer personenbezogenen Daten durch die Organisation widersprechen können, wenn die Organisation zum ersten Mal den Kontakt mit ihnen herstellt.</t>
  </si>
  <si>
    <t>Identifizieren Sie die Mitarbeiter und Prozesse, die benötigt werden, um Aufgaben im Zusammenhang mit dem Erhalt der Zustimmung auszuführen.</t>
  </si>
  <si>
    <t>Implementieren Sie eine Technologie, um automatisch die Zustimmung der Datensubjekte zur Verwendung personenbezogener Daten anzufordern und einzuholen.</t>
  </si>
  <si>
    <t>Implementieren Sie eine Technologie und einen Prozess, um das Alter und die Identität eines Datensubjekts oder das Alter und die Identität eines Erwachsenen zu überprüfen, der die Zustimmung im Namen des Kindes gibt.</t>
  </si>
  <si>
    <t xml:space="preserve">Legen Sie ein Tool für die Kommunikation mit Datensubjekten zu Datenschutzangelegenheiten fest, wie eine Telefonnummer, einen E-Mail-Helpdesk oder eine Website. Dieses Tool sollte öffentlich und für die Datensubjekte verfügbar sein. </t>
  </si>
  <si>
    <t>Implementieren Sie Tools und Prozesse, um Datenbestände zu überprüfen und relevante Daten zu identifizieren und zu löschen.</t>
  </si>
  <si>
    <t>M.7: Löschung personenbezogener Daten zu einem Datensubjekt</t>
  </si>
  <si>
    <t>Identifizieren Sie geschulte Mitarbeiter mit den entsprechenden Kenntnissen, um die Suche und Löschung personenbezogener Daten auf Anforderung zu verwalten.</t>
  </si>
  <si>
    <t>M.9: Einschränkung der Verarbeitung personenbezogener Daten</t>
  </si>
  <si>
    <t xml:space="preserve">Identifizieren Sie die notwendigen Mitarbeiter, um Einschränkungsanforderungen erfüllen zu können, und sorgen Sie für deren laufende Verfügbarkeit. Entwickeln oder nutzen Sie eine technische Fähigkeit, mit der Sie Workflows einschränken und die Verarbeitung personenbezogener Daten verhindern können. </t>
  </si>
  <si>
    <t xml:space="preserve">Unterstützen Sie die Protokollierung oder Aufbewahrung von Aufzeichnungen der Fälle, in denen Verarbeitungsaktivitäten eingeschränkt wurden. </t>
  </si>
  <si>
    <t>Unterstützen Sie den DPO, damit dieser eine angemessene Beaufsichtigung und unabhängige Überprüfung durchführen kann, wie von der DSGVO gefordert.</t>
  </si>
  <si>
    <t xml:space="preserve">Verwalten Sie ein Risikoregister, das alle Risiken enthält, die für die Organisation relevant sind. Erstellen Sie für alle Risiken, die zusätzliche Maßnahmen erfordern, einen Plan für die Minderung oder Übertragung dieser Risiken. Dokumentieren Sie diese Verfahren und verwenden Sie sie in Verbindung mit Bewertungen der Auswirkungen des Datenschutzes. </t>
  </si>
  <si>
    <t xml:space="preserve">Verfolgen Sie für alle personenbezogenen Daten den Grundsatz der geringsten erforderlichen Berechtigungsstufe. Dokumentieren Sie diesen Aspekt in den relevanten Richtlinien und Verfahren. Entwickeln Sie ein Verfahren, um kontinuierlich zu überprüfen, ob der Grundsatz der geringsten erforderlichen Berechtigungsstufe für den Zugriff auf personenbezogene Daten befolgt wird. </t>
  </si>
  <si>
    <t>Überprüfen Sie alle Richtlinien und Verfahren für die relevanten Technologien, um sicherzustellen, dass Datenschutz und Schutz der Privatsphäre integriert sind. Stellen Sie sicher, dass geeignete Mitarbeiter dies regelmäßig überprüfen.</t>
  </si>
  <si>
    <t>P.1: Von vornherein integrierter, standardisierter Datenschutz</t>
  </si>
  <si>
    <t>Integrieren Sie Überlegungen, Anforderungen und Genehmigungen zu Datenschutz und Schutz der Privatsphäre in relevante Entwicklungszyklen für Software und Technologien.</t>
  </si>
  <si>
    <t>Analysieren Sie alle personenbezogenen Daten, die innerhalb der Organisation verfügbar sind, und ermitteln Sie die Stellen, an denen eine Verschlüsselung sinnvoll ist. Berücksichtigen Sie die Auswirkungen, die eine Kompromittierung dieser Daten haben kann, und alle Auswirkungen der verfügbaren Technologie auf den Betrieb. Ergreifen Sie geeignete Maßnahmen, um Daten zu verschlüsseln, wenn angemessen.</t>
  </si>
  <si>
    <t>Entwickeln Sie Richtlinien und Verfahren für die Verschlüsselung relevanter Technologien, einschließlich Angaben dazu, welche personenbezogene Daten verschlüsselt werden sollen, wie sie verschlüsselt werden sollen, und warum sie verschlüsselt werden sollen. Aktualisieren Sie regelmäßig diese Richtlinien und Verfahren.</t>
  </si>
  <si>
    <t>P.2: Sicherung personenbezogener Daten durch Verschlüsselung</t>
  </si>
  <si>
    <t>Implementieren und warten Sie Verschlüsselungstechnologien, die mindestens dem Branchenstandard entsprechen.</t>
  </si>
  <si>
    <t>Stellen Sie sicher, dass Verschlüsselungstechnologien kontinuierlich von geeigneten Mitarbeitern evaluiert werden, um sicherzustellen, dass die Organisation mindestens Technologien verwendet, die Branchenstandard sind.</t>
  </si>
  <si>
    <t>Identifizieren Sie alle Partner und Dienstanbieter, die personenbezogene Daten aus der Organisation verwenden, und schließen Sie mit diesen Vereinbarungen ab, die sicherstellen, dass sie die personenbezogenen Daten nur wie schriftlich durch die Organisation genehmigt verwenden.</t>
  </si>
  <si>
    <t>Verwenden Sie technologie- und verfahrensbasierte Sicherheitsmaßnahmen, um die Integrität personenbezogener Daten zu schützen, wie Hashing, Sicherungen und Eingabevalidierung.</t>
  </si>
  <si>
    <t>P.4: Vorbereitung auf, Entdeckung und Meldung von Datenschutzverletzungen</t>
  </si>
  <si>
    <t>Erstellen Sie Vorlagen für Benachrichtigungen über Datenschutzverletzungen und Anleitungen, wann die einzelnen Vorlagen jeweils verwendet werden sollen. Verfassen Sie die Hinweise in einer klaren und verständlichen Sprache, geben Sie die Art und die Auswirkungen der Datenschutzverletzung an, nennen Sie die entsprechende Kontaktperson und beschreiben Sie die Maßnahmen, die die Organisation ergriffen hat, um Abhilfe zu schaffen.</t>
  </si>
  <si>
    <t>Richten Sie ein zentrales Repository für Aufzeichnungen zu Datenschutzverletzungen ein, das idealerweise durch Technologie unterstützt wird und dazu beiträgt, dass Datenschutzverletzungen im gesamten Unternehmen konsistent dokumentiert und gemeldet werden. Integrieren Sie Informationen zu Ursprung, Auswirkungen und Abhilfen von Datenschutzverletzungen sowie alle Ursachenanalysen, die möglicherweise ausgeführt wurden.</t>
  </si>
  <si>
    <t>Definieren Sie Metriken, um die Effektivität von Reaktionen auf Verletzungen des Datenschutzes nachzuverfolgen.</t>
  </si>
  <si>
    <t xml:space="preserve">Führen Sie die notwendigen Sicherheitstests regelmäßig und in festgelegten Abständen aus. Erstellen Sie einen kontinuierlichen Zeitplan, der verschiedene Arten von Tests berücksichtigt, wie automatisierte Scans, Penetrationstests und Phishingkampagnen. Diese Tests sollten die Sicherheitskontrollen der Organisation einbeziehen und Möglichkeiten identifizieren, wie personenbezogene Daten gesichert werden können. </t>
  </si>
  <si>
    <t>Legen Sie einen Prozess für das Testen von Sicherheitsmaßnahmen fest, wobei die Häufigkeit und Strenge der Tests von dem Risiko abhängig sind, das mit den einzelnen Sicherheitsmaßnahmen verbunden ist. Integrieren Sie sowohl technische als auch nicht technische Maßnahmen in den Testprozess. Entwickeln Sie ein Verfahren für die Behandlung von Sicherheitsmaßnahmen, die während der Tests keine geeigneten Ergebnisse erzielen.</t>
  </si>
  <si>
    <t>Interagieren Sie mit externen Partnern, um Sicherheitstests und Prüfungen der Effektivität von Sicherheitsmaßnahmen durchzuführen. Abhängig von Größe, Umfang und Complianceanforderungen der Organisation kann eine entsprechende Kombination aus Sicherheitskontrollen, Entwicklungsstandbewertung, Penetrationstests/Gegnersimulationen und Sicherheitsaudits angemessen sein.</t>
  </si>
  <si>
    <t>Implementieren Sie, wenn möglich, eine Technologie, um die Tests der technischen Sicherheitskontrollen zu unterstützen. Beispiele sind die automatisierte Erfassung von Daten, die Masseniteration von Testfällen und Versuche, Sicherheitsmaßnahmen zu umgehen.</t>
  </si>
  <si>
    <t>Stellen Sie Mitarbeiter ein, um Sicherheitskontrollen zu testen, oder weisen Sie vorhandene Mitarbeiter neu zu. Schulen Sie diese in Umfangsermittlung und Testmethodologie, um die Effektivität der implementierten Sicherheitsmaßnahmen zu testen.</t>
  </si>
  <si>
    <t>R.1: Aufbewahrung von Aufzeichnungen zum Nachweis der DSGVO-Compliance</t>
  </si>
  <si>
    <t>Erweitern Sie die Aufbewahrung von Aufzeichnungen, sodass diese für die einzelnen Verarbeitungsaktivitäten mindestens die folgenden Metadaten enthalten: Name und Kontaktdetails der kontrollierenden Organisation, Zweck der Verarbeitung, Kategorien von personenbezogenen Daten, Empfänger und ihre Standorte, zeitliche Grenzen für die Aufbewahrung und eine Beschreibung der Sicherheitsmaßnahmen im Zusammenhang mit der Verarbeitungsaktivität.</t>
  </si>
  <si>
    <t>Schulen Sie die Mitarbeiter in der Organisation, die für die Datenverarbeitungsaktivitäten verantwortlich sind, wie sie neue Aktivitäten dokumentieren und vorhandene Aktivitäten ändern.</t>
  </si>
  <si>
    <t>Entwickeln und dokumentieren Sie einen Prozess, um neue Verarbeitungsaktivitäten, Änderungen an Verarbeitungsaktivitäten und Kategorieinformationen zu den Aktivitäten aufzuzeichnen. Integrieren Sie Informationen dazu, wann und wo diese Daten aufgezeichnet wurden und wer dafür verantwortlich ist, dass die Daten aktuell und korrekt sind.</t>
  </si>
  <si>
    <t>Identifizieren Sie alle Prozesse, die die Übertragung personenbezogener Daten in die und aus der EU betreffen. Erstellen Sie eine Bestandsliste aller Arten personenbezogener Daten, die übertragen werden, und überprüfen Sie zusätzliche Überlegungen in Bezug auf diese Datenübertragungen.</t>
  </si>
  <si>
    <t>Weisen Sie Verantwortung für die Verwaltung von Übertragungen personenbezogener Daten aus der EU und über internationale Grenzen zu. Schulen Sie die relevanten Mitarbeiter, die diese Übertragungen möglicherweise ausführen, hinsichtlich der ordnungsgemäßen Durchführung und Dokumentierung der Verfahren und des korrekten Eskalierungspfads für Entscheidungen zu internationalen Datenübertragungen.</t>
  </si>
  <si>
    <t>Erweitern Sie den Datenschutzstandard für Drittanbieter, indem Sie eine Bestandsliste der Drittanbieter, die den Standard einhalten müssen, der Verarbeitungsaktivitäten, die diese ausführen, und der entsprechenden Überprüfungszeiträume für die einzelnen Drittanbieter erstellen.</t>
  </si>
  <si>
    <t>Erstellen Sie einen Prozess, um Bestimmungen des Datenschutzstandards für Drittanbieter in Verträge und Vereinbarungen mit Drittanbietern zu integrieren.</t>
  </si>
  <si>
    <t>R.3: Verfolgung und Aufzeichnung von Strömen personenbezogener Daten an externe Dienstanbieter</t>
  </si>
  <si>
    <t>Integrieren Sie Änderungen der Anforderungen hinsichtlich der Behandlung personenbezogener Daten in die regelmäßige Kommunikation mit Drittanbietern. Definieren Sie die Schnittstelle zwischen internen Initiativen zur Wahrung von Datenschutz und Datenschutzstandards und der Kommunikation mit Drittanbietern.</t>
  </si>
  <si>
    <t>R.4: Bewertung der Auswirkungen des Datenschutzes</t>
  </si>
  <si>
    <t>Legen Sie fest, wie Verarbeitungsaktivitäten nachverfolgt werden, idealerweise in einem zentralisierten Aufzeichnungssystem. Legen Sie fest, welche Aktivitäten die Aufbewahrung detaillierter Aufzeichnungen erfordern und welche zusätzlichen Informationen für die einzelnen Aktivitäten erfasst werden sollen. Erstellen Sie eine Richtlinie und Verfahren, um die Nachverfolgung durchzusetzen.</t>
  </si>
  <si>
    <t>Definieren Sie einen Prozess für die regelmäßige Überprüfung der Verfahren und Technologien für Reaktionen auf Datenschutzverletzungen und aktualisieren Sie diese, um bei neuen Tools und Bedrohungen auf dem Laufenden zu bleiben.</t>
  </si>
  <si>
    <t>Erweitern Sie das Repository der Organisation für Informationen zu Datenschutzverletzungen, um Dokumentationen zu den Erkenntnissen zu integrieren, die während Reaktionen auf Datenschutzverletzungen gewonnen wurden. Besprechen Sie die gewonnenen Erkenntnisse mit den relevanten Mitarbeitern und unterstützen Sie Änderungen innerhalb der Organisation auf der Basis der gewonnenen Erkenntnisse.</t>
  </si>
  <si>
    <t>P.3: Sicherung personenbezogener Daten durch Sicherheitskontrollen, die Vertraulichkeit, Integrität und Verfügbarkeit personenbezogener Daten sicherstellen</t>
  </si>
  <si>
    <t>Identifizieren Sie Sicherheitskontrollen, die die Vertraulichkeit, Integrität und Verfügbarkeit sicherstellen und benötigt werden, um personenbezogene Daten ordnungsgemäß zu schützen.</t>
  </si>
  <si>
    <t>Legen Sie Richtlinien und Verfahren fest, die speziell beschreiben, wie die Mitarbeiter und Systeme der Organisation den Schutz der Vertraulichkeit, Integrität und Verfügbarkeit personenbezogener Daten sicherstellen.</t>
  </si>
  <si>
    <t>Erweitern Sie die Datenklassifizierung, sodass sie geltende Übertragungseinschränkungen berücksichtigt. Dies kann genehmigte oder eingeschränkte Regionen und Organisationen umfassen.</t>
  </si>
  <si>
    <t>Legen Sie kategorische Definitionen für Typen und Vertraulichkeitsstufen personenbezogener Daten fest und dokumentieren Sie diese. Schulen Sie die entsprechenden Mitarbeiter in der Kategorisierung personenbezogener Daten, einschließlich der verwendeten Tools.</t>
  </si>
  <si>
    <t>Antwort</t>
  </si>
  <si>
    <t>Sumif</t>
  </si>
  <si>
    <t>Gesamt</t>
  </si>
  <si>
    <t>Anmerkungen</t>
  </si>
  <si>
    <t>Primärer Ansprechpartner</t>
  </si>
  <si>
    <t>Position des primären Ansprechpartners</t>
  </si>
  <si>
    <r>
      <t xml:space="preserve">Eine Gesamtbewertung als </t>
    </r>
    <r>
      <rPr>
        <b/>
        <sz val="11"/>
        <color theme="1"/>
        <rFont val="Segoe UI"/>
        <family val="2"/>
      </rPr>
      <t>Start</t>
    </r>
    <r>
      <rPr>
        <sz val="11"/>
        <color theme="1"/>
        <rFont val="Segoe UI"/>
        <family val="2"/>
      </rPr>
      <t xml:space="preserve"> zeigt an, dass die Organisation Lücken bei den Grundlagen für Mitarbeiter, Prozesse und Technologien besitzt, die für die Vorbereitung auf die Datenschutzanforderungen der DSGVO notwendig sind. Konzentrieren Sie sich zunächst auf die Herstellung dieser grundlegenden Fähigkeiten. Die Herstellung der DSGVO-Compliance ist ein kontinuierlicher Prozess.  Auch wenn eine Organisation alle Antworten positiv beantwortet hat, geben die Ergebnisse der ausführlichen DSGVO-Einschätzung daher die Organisation in der Phase „Optimierung“ an.</t>
    </r>
  </si>
  <si>
    <r>
      <t xml:space="preserve">Eine Gesamtbewertung als </t>
    </r>
    <r>
      <rPr>
        <b/>
        <sz val="11"/>
        <color theme="1"/>
        <rFont val="Segoe UI"/>
        <family val="2"/>
      </rPr>
      <t>Fortschritt</t>
    </r>
    <r>
      <rPr>
        <sz val="11"/>
        <color theme="1"/>
        <rFont val="Segoe UI"/>
        <family val="2"/>
      </rPr>
      <t xml:space="preserve"> zeigt an, dass die Organisation einige Grundlagen für Mitarbeiter, Prozesse und Technologien besitzt, auf die bei der Vorbereitung auf die Datenschutzanforderungen der DSGVO aufgebaut werden kann. Konzentrieren Sie sich auf die Erstellung dieser Grundlage und die Erweiterung der vorhandenen Fähigkeiten, um verbleibende Lücken bei der Vorbereitung auf die DSGVO zu schließen. Die Herstellung der DSGVO-Compliance ist ein kontinuierlicher Prozess.  Auch wenn eine Organisation alle Antworten positiv beantwortet hat, geben die Ergebnisse der ausführlichen DSGVO-Einschätzung daher die Organisation in der Phase „Optimierung“ an.</t>
    </r>
  </si>
  <si>
    <r>
      <t xml:space="preserve">Eine Gesamtbewertung als </t>
    </r>
    <r>
      <rPr>
        <b/>
        <sz val="11"/>
        <color theme="1"/>
        <rFont val="Segoe UI"/>
        <family val="2"/>
      </rPr>
      <t>Optimierung</t>
    </r>
    <r>
      <rPr>
        <sz val="11"/>
        <color theme="1"/>
        <rFont val="Segoe UI"/>
        <family val="2"/>
      </rPr>
      <t xml:space="preserve"> zeigt an, dass die Organisation die Mehrzahl der Fähigkeiten oder alle Fähigkeiten besitzt, um auf die Datenschutzanforderungen der DSGVO vorbereitet zu sein. Konzentrieren Sie sich darauf, mögliche verbleibende Lücken zu schließen und Wege zu identifizieren, wie Sie die Datenschutzanforderungen mithilfe von Automatisierung effizienter und effektiver erfüllen können. Die Herstellung der DSGVO-Compliance ist ein kontinuierlicher Prozess.  Auch wenn eine Organisation alle Antworten positiv beantwortet hat, geben die Ergebnisse der ausführlichen DSGVO-Einschätzung daher die Organisation in der Phase „Optimierung“ an.</t>
    </r>
  </si>
  <si>
    <t>Phase</t>
  </si>
  <si>
    <t xml:space="preserve">Beabsichtigte Verwendung
Dieses Modell ist ein fragenbasiertes Einschätzungstool, das der Vorbereitung auf die Datenschutz-Grundverordnung (DSGVO) (EU-Verordnung 2016/679) dient. Das Tool soll von Microsoft-Partnern verwendet werden, um Kunden bei der Ermittlung ihrer Position in Bezug auf die Vorbereitung auf die DSGVO zu unterstützen. Das Tool identifiziert Lücken bei der Vorbereitung der Kunden und gibt Empfehlungen, wie diese Lücken geschlossen werden können. Die Empfehlungen sind in die drei Kategorien „Mitarbeiter“, „Prozesse“ und „Technologien“ unterteilt.
Haftungsausschluss
Diese ausführliche DSGVO-Einschätzung von Microsoft soll Organisationen bei der Bewertung ihrer Fortschritte hinsichtlich der DSGVO-Compliance unterstützen.  Diese ausführliche DSGVO-Einschätzung dient lediglich allgemeinen, öffentlichen Informationszwecken.  Die Ergebnisse, Bewertungen und Empfehlungen, die sich aus der ausführlichen DSGVO-Einschätzung ergeben, sollten nicht verwendet werden, um die Anwendung der DSGVO auf eine Organisation oder die Compliance einer Organisation mit der DSGVO zu ermitteln, und stellen keine rechtliche Beratung, Zertifizierung oder Garantie in Bezug auf die Compliance mit der DSGVO dar.  Die ausführliche DSGVO-Einschätzung soll stattdessen Technologien und zusätzliche Schritte identifizieren, die Organisationen implementieren können, um die Herstellung der Compliance mit der DSGVO zu vereinfachen.  Die Anwendung der DSGVO ist in hohem Maß von den vorliegenden Fakten abhängig. Wir empfehlen allen Organisationen, die diese ausführliche DSGVO-Einschätzung verwenden, über rechtliche Fragen zur DSGVO, die spezifische Relevanz der DSGVO für ihre Organisation sowie die Art, wie sie die Compliance am besten herstellen können, mit entsprechend qualifizierten Experten zu sprechen.
MICROSOFT GIBT FÜR DIE IN DIESER AUSFÜHRLICHEN DSGVO-EINSCHÄTZUNG ENTHALTENEN INFORMATIONEN KEINE GARANTIEN, WEDER AUSDRÜCKLICHER, IMPLIZITER ODER GESETZLICHER ART. Microsoft schließt sämtliche Bedingungen ausdrücklicher oder stillschweigender Art sowie sämtliche Bestimmungen aus, die besagen, dass Microsoft-Produkte oder -Dienste die Compliance einer Organisation mit der DSGVO gewährleisten.  Diese ausführliche DSGVO-Einschätzung wird „wie besehen” zur Verfügung gestellt. In dieser ausführlichen DSGVO-Einschätzung enthaltene Informationen und Empfehlungen unterliegen Änderungen ohne vorherige Ankündigung.
Diese ausführliche DSGVO-Einschätzung gewährt Benutzern keine Rechte an geistigem Eigentum in Bezug auf Microsoft-Produkte oder -Dienste.  Dieses Tool dient lediglich internen Referenzzwecken. Microsoft-Partner können die ausführliche DSGVO-Einschätzung an ihre Kunden verteilen, jedoch ausschließlich zu internen Referenzzwecken. Jede Verteilung der ausführlichen DSGVO-Einschätzung durch einen Microsoft-Partner an seine Kunden muss Bestimmungen enthalten, die mit den Bestimmungen in diesem Haftungsausschluss übereinstimmen.   
© 2017 Microsoft.  Alle Rechte vorbehalten.
</t>
  </si>
  <si>
    <r>
      <rPr>
        <sz val="12"/>
        <color theme="1"/>
        <rFont val="Segoe UI"/>
        <family val="2"/>
      </rPr>
      <t>Verfügt die Organisation über Folgendes?</t>
    </r>
  </si>
  <si>
    <r>
      <rPr>
        <sz val="12"/>
        <color theme="1"/>
        <rFont val="Segoe UI"/>
        <family val="2"/>
      </rPr>
      <t>Ist die Organisation in der Lage, alle Instanzen der personenbezogenen Daten eines bestimmten Datensubjekts zu finden?</t>
    </r>
  </si>
  <si>
    <r>
      <rPr>
        <sz val="12"/>
        <color theme="1"/>
        <rFont val="Segoe UI"/>
        <family val="2"/>
      </rPr>
      <t>Gibt es einen formellen Prozess für die konsistente und zeitnahe Suche nach personenbezogenen Daten?</t>
    </r>
  </si>
  <si>
    <r>
      <rPr>
        <sz val="12"/>
        <color theme="1"/>
        <rFont val="Segoe UI"/>
        <family val="2"/>
      </rPr>
      <t>Ist eine Technologie vorhanden, die Mitarbeitern ermöglicht, eine einzelne Suche auszuführen, um alle Instanzen personenbezogener Daten für ein bestimmtes Datensubjekt zurückzugeben?</t>
    </r>
  </si>
  <si>
    <r>
      <rPr>
        <sz val="12"/>
        <color theme="1"/>
        <rFont val="Segoe UI"/>
        <family val="2"/>
      </rPr>
      <t>Trifft Folgendes auf die Organisation zu?</t>
    </r>
  </si>
  <si>
    <r>
      <rPr>
        <sz val="12"/>
        <color theme="1"/>
        <rFont val="Segoe UI"/>
        <family val="2"/>
      </rPr>
      <t>Werden unterschiedliche Kategorien von Daten mit unterschiedlichen Vertraulichkeitsstufen wie „sensibel“, „vertraulich“ oder „öffentlich“ markiert?</t>
    </r>
  </si>
  <si>
    <r>
      <rPr>
        <sz val="12"/>
        <color theme="1"/>
        <rFont val="Segoe UI"/>
        <family val="2"/>
      </rPr>
      <t>Werden Daten mit möglicherweise geltenden geografischen Einstellungen markiert?</t>
    </r>
  </si>
  <si>
    <r>
      <rPr>
        <sz val="12"/>
        <color theme="1"/>
        <rFont val="Segoe UI"/>
        <family val="2"/>
      </rPr>
      <t>Wird der Ursprung der Daten markiert, d. h. ob die Daten durch das Datensubjekt oder auf andere Arten bereitgestellt wurden?</t>
    </r>
  </si>
  <si>
    <r>
      <rPr>
        <sz val="12"/>
        <color theme="1"/>
        <rFont val="Segoe UI"/>
        <family val="2"/>
      </rPr>
      <t>Wird die Datenklassifizierung konsistent und zeitnah ausgeführt?</t>
    </r>
  </si>
  <si>
    <r>
      <rPr>
        <sz val="12"/>
        <color theme="1"/>
        <rFont val="Segoe UI"/>
        <family val="2"/>
      </rPr>
      <t>Werden alle oben beschriebenen Aktivitäten automatisch ausgeführt?</t>
    </r>
  </si>
  <si>
    <r>
      <rPr>
        <sz val="12"/>
        <color theme="1"/>
        <rFont val="Segoe UI"/>
        <family val="2"/>
      </rPr>
      <t>Gibt es eine vollständige Dokumentation für Art und Ort der Verwendung personenbezogener Daten, in der alle Instanzen dokumentiert sind?</t>
    </r>
  </si>
  <si>
    <r>
      <rPr>
        <sz val="12"/>
        <color theme="1"/>
        <rFont val="Segoe UI"/>
        <family val="2"/>
      </rPr>
      <t>Ist eine Technologie für die Automatisierung oder teilweise Automatisierung von Updates der Bestände vorhanden?</t>
    </r>
  </si>
  <si>
    <r>
      <rPr>
        <sz val="12"/>
        <color theme="1"/>
        <rFont val="Segoe UI"/>
        <family val="2"/>
      </rPr>
      <t>Gibt es einen Prozess, der regelmäßig verwendet wird, um den Bestand auf dem aktuellen Stand zu halten?</t>
    </r>
  </si>
  <si>
    <r>
      <rPr>
        <sz val="12"/>
        <color theme="1"/>
        <rFont val="Segoe UI"/>
        <family val="2"/>
      </rPr>
      <t>Gibt es eine Bestandliste aller Verarbeitungsaktivitäten, bei denen personenbezogene Daten abgerufen werden?</t>
    </r>
  </si>
  <si>
    <r>
      <rPr>
        <sz val="12"/>
        <color theme="1"/>
        <rFont val="Segoe UI"/>
        <family val="2"/>
      </rPr>
      <t>Ist die Dokumentierung der Details der einzelnen Verarbeitungsaktivitäten einschließlich Umfang, Zweck und Kriterien für Benachrichtigungen und Zustimmungen erforderlich?</t>
    </r>
  </si>
  <si>
    <r>
      <rPr>
        <sz val="12"/>
        <color theme="1"/>
        <rFont val="Segoe UI"/>
        <family val="2"/>
      </rPr>
      <t>Enthält das Programm für die Datengovernance Folgendes?</t>
    </r>
  </si>
  <si>
    <r>
      <rPr>
        <sz val="12"/>
        <color theme="1"/>
        <rFont val="Segoe UI"/>
        <family val="2"/>
      </rPr>
      <t>Gibt es eine organisatorische Struktur und eine formelle Grundlage, um das Programm konsistent ausführen zu können?</t>
    </r>
  </si>
  <si>
    <r>
      <rPr>
        <sz val="12"/>
        <color theme="1"/>
        <rFont val="Segoe UI"/>
        <family val="2"/>
      </rPr>
      <t>Sind die Initiativen abteilungsübergreifend integriert, um sicherzustellen, dass die Datengovernance organisationsweit konsistent und effektiv ist?</t>
    </r>
  </si>
  <si>
    <r>
      <rPr>
        <sz val="12"/>
        <color theme="1"/>
        <rFont val="Segoe UI"/>
        <family val="2"/>
      </rPr>
      <t>Gibt es Richtlinien für Datenschutz und Datensicherheit?</t>
    </r>
  </si>
  <si>
    <r>
      <rPr>
        <sz val="12"/>
        <color theme="1"/>
        <rFont val="Segoe UI"/>
        <family val="2"/>
      </rPr>
      <t>Sind Technologien für den Schutz vor Verletzungen des Datenschutzes und der Datensicherheit und die entsprechende Überwachung und Meldung verfügbar?</t>
    </r>
  </si>
  <si>
    <r>
      <rPr>
        <sz val="12"/>
        <color theme="1"/>
        <rFont val="Segoe UI"/>
        <family val="2"/>
      </rPr>
      <t>Gibt es spezifische Schutzverfahren für die personenbezogenen Daten von Kindern?</t>
    </r>
  </si>
  <si>
    <r>
      <rPr>
        <sz val="12"/>
        <color theme="1"/>
        <rFont val="Segoe UI"/>
        <family val="2"/>
      </rPr>
      <t>Gibt es Richtlinien, die die Verantwortlichkeiten innerhalb der Organisation regeln?</t>
    </r>
  </si>
  <si>
    <r>
      <rPr>
        <sz val="12"/>
        <color theme="1"/>
        <rFont val="Segoe UI"/>
        <family val="2"/>
      </rPr>
      <t>Ist die gesetzliche Begründung für die Verwendung spezieller Kategorien personenbezogener Daten (ethnische Zugehörigkeit, politische Ansichten, religiöse oder philosophische Ansichten, Mitgliedschaften in Gewerkschaften, genetische Daten, biometrische Daten zum Zweck der eindeutigen Identifizierung einer natürlichen Person, Daten zur Gesundheit oder Daten zum sexuellen Verhalten oder zur sexuellen Orientierung einer natürlichen Person) dokumentiert?</t>
    </r>
  </si>
  <si>
    <r>
      <rPr>
        <sz val="12"/>
        <color theme="1"/>
        <rFont val="Segoe UI"/>
        <family val="2"/>
      </rPr>
      <t>Triff auf die Datenschutzhinweise Folgendes zu?</t>
    </r>
  </si>
  <si>
    <r>
      <rPr>
        <sz val="12"/>
        <color theme="1"/>
        <rFont val="Segoe UI"/>
        <family val="2"/>
      </rPr>
      <t>Sind sie in einer klaren und verständlichen Sprache verfasst?</t>
    </r>
  </si>
  <si>
    <r>
      <rPr>
        <sz val="12"/>
        <color theme="1"/>
        <rFont val="Segoe UI"/>
        <family val="2"/>
      </rPr>
      <t>Unterliegen sie einer formellen Richtlinie und einem formellen Prozess, um sicherzustellen, dass sie pünktlich, konsistent und in geeigneter Weise bereitgestellt werden?</t>
    </r>
  </si>
  <si>
    <r>
      <rPr>
        <sz val="12"/>
        <color theme="1"/>
        <rFont val="Segoe UI"/>
        <family val="2"/>
      </rPr>
      <t>Enthalten sie die erforderlichen Informationen, wie Kontaktdetails für die Organisation und die Zwecke, für die personenbezogene Daten verwendet werden?</t>
    </r>
  </si>
  <si>
    <r>
      <rPr>
        <sz val="12"/>
        <color theme="1"/>
        <rFont val="Segoe UI"/>
        <family val="2"/>
      </rPr>
      <t>Werden sie den Datensubjekten beim ersten Kontakt bereitgestellt, wenn sie darüber informiert werden, dass sie der Verwendung ihrer personenbezogenen Daten durch die Organisation widersprechen können?</t>
    </r>
  </si>
  <si>
    <r>
      <rPr>
        <sz val="12"/>
        <color theme="1"/>
        <rFont val="Segoe UI"/>
        <family val="2"/>
      </rPr>
      <t>Werden sie automatisiert generiert und bereitgestellt?</t>
    </r>
  </si>
  <si>
    <r>
      <rPr>
        <sz val="12"/>
        <color theme="1"/>
        <rFont val="Segoe UI"/>
        <family val="2"/>
      </rPr>
      <t>Werden Sie den Datensubjekten an allen Stellen bereitgestellt, an denen personenbezogene Daten erfasst werden?</t>
    </r>
  </si>
  <si>
    <r>
      <rPr>
        <sz val="12"/>
        <color theme="1"/>
        <rFont val="Segoe UI"/>
        <family val="2"/>
      </rPr>
      <t>Werden sie den Datensubjekten bereitgestellt, wenn personenbezogene Daten aus anderen Quellen als den Datensubjekten erfasst werden, wie Onlineprofilen, Websites oder anderen Interaktionen, die nicht direkt zwischen dem Datensubjekt und der Organisation stattfinden?</t>
    </r>
  </si>
  <si>
    <r>
      <rPr>
        <sz val="12"/>
        <color theme="1"/>
        <rFont val="Segoe UI"/>
        <family val="2"/>
      </rPr>
      <t>Werden sie den Datensubjekten bereitgestellt, bevor die Organisation ihre personenbezogenen Daten für neue Zwecke verwendet, die ihnen nicht bereits mitgeteilt wurden?</t>
    </r>
  </si>
  <si>
    <r>
      <rPr>
        <sz val="12"/>
        <color theme="1"/>
        <rFont val="Segoe UI"/>
        <family val="2"/>
      </rPr>
      <t>Hat die Organisation folgende Möglichkeiten?</t>
    </r>
  </si>
  <si>
    <r>
      <rPr>
        <sz val="12"/>
        <color theme="1"/>
        <rFont val="Segoe UI"/>
        <family val="2"/>
      </rPr>
      <t>Wird die Verarbeitung aller Arten von personenbezogenen Daten eines Datensubjekts (insbesondere Direktmarketing) eingestellt, wenn dies vom Datensubjekt angefordert wird und von der Organisation als angemessen betrachtet wird?</t>
    </r>
  </si>
  <si>
    <r>
      <rPr>
        <sz val="12"/>
        <color theme="1"/>
        <rFont val="Segoe UI"/>
        <family val="2"/>
      </rPr>
      <t>Stellen Sie Datensubjekte Hinweise und Begründungen für die fortgesetzte Verwendung ihrer personenbezogenen Daten bereit, wenn eine Anforderung zur Einstellung der Verwendung zurückgewiesen wurde?</t>
    </r>
  </si>
  <si>
    <r>
      <rPr>
        <sz val="12"/>
        <color theme="1"/>
        <rFont val="Segoe UI"/>
        <family val="2"/>
      </rPr>
      <t>Werden Nachweise über die Einstellung der Verwendung personenbezogener Daten aufgezeichnet und gewartet?</t>
    </r>
  </si>
  <si>
    <r>
      <rPr>
        <sz val="12"/>
        <color theme="1"/>
        <rFont val="Segoe UI"/>
        <family val="2"/>
      </rPr>
      <t>Wird ein festgelegter Prozess verwendet, um konsistent und umgehend auf Anforderungen von Datensubjekten hinsichtlich der Einstellung der Verwendung ihrer Daten zu antworten?</t>
    </r>
  </si>
  <si>
    <r>
      <rPr>
        <sz val="12"/>
        <color theme="1"/>
        <rFont val="Segoe UI"/>
        <family val="2"/>
      </rPr>
      <t>Wird die Zustimmung der Datensubjekte eingeholt, bevor die personenbezogenen Daten der Datensubjekte verwendet werden?</t>
    </r>
  </si>
  <si>
    <r>
      <rPr>
        <sz val="12"/>
        <color theme="1"/>
        <rFont val="Segoe UI"/>
        <family val="2"/>
      </rPr>
      <t>Wird die Zustimmung der Datensubjekte konsistent und umgehend für alle Verarbeitungsaktivitäten eingeholt, die ihre Zustimmung erfordern?</t>
    </r>
  </si>
  <si>
    <r>
      <rPr>
        <sz val="12"/>
        <color theme="1"/>
        <rFont val="Segoe UI"/>
        <family val="2"/>
      </rPr>
      <t>Wird die Zustimmung zur Verwendung sensibler personenbezogener Daten wie zur ethnischen oder religiösen Zugehörigkeit ausdrücklich eingeholt?</t>
    </r>
  </si>
  <si>
    <r>
      <rPr>
        <sz val="12"/>
        <color theme="1"/>
        <rFont val="Segoe UI"/>
        <family val="2"/>
      </rPr>
      <t>Werden alle notwendigen Zustimmungen von den Datensubjekten automatisch eingeholt?</t>
    </r>
  </si>
  <si>
    <r>
      <rPr>
        <sz val="12"/>
        <color theme="1"/>
        <rFont val="Segoe UI"/>
        <family val="2"/>
      </rPr>
      <t>Werden die Anforderungen hinsichtlich der Zustimmung für die Verarbeitung der Daten von Kindern erfüllt?</t>
    </r>
  </si>
  <si>
    <r>
      <rPr>
        <sz val="12"/>
        <color theme="1"/>
        <rFont val="Segoe UI"/>
        <family val="2"/>
      </rPr>
      <t>Werden das Alter eines Kindes und die Identität von Erziehungsberechtigten überprüft wie von den jeweiligen Vorschriften gefordert?</t>
    </r>
  </si>
  <si>
    <r>
      <rPr>
        <sz val="12"/>
        <color rgb="FF000000"/>
        <rFont val="Segoe UI"/>
        <family val="2"/>
      </rPr>
      <t>Verfügt die Organisation über Folgendes?</t>
    </r>
  </si>
  <si>
    <r>
      <rPr>
        <sz val="12"/>
        <color rgb="FF000000"/>
        <rFont val="Segoe UI"/>
        <family val="2"/>
      </rPr>
      <t>Gibt es ein Onlineformular oder Onlineportal, über das Personen spezifische Anforderungen übermitteln können, beispielsweise Löschanforderungen und Einsprüche?</t>
    </r>
  </si>
  <si>
    <r>
      <rPr>
        <sz val="12"/>
        <color rgb="FF000000"/>
        <rFont val="Segoe UI"/>
        <family val="2"/>
      </rPr>
      <t>Gibt es Back-End-Tools und -Prozesse, mit denen die Anforderungen von Datensubjekten bis zur Lösung nachverfolgt werden können?</t>
    </r>
  </si>
  <si>
    <r>
      <rPr>
        <sz val="12"/>
        <color rgb="FF000000"/>
        <rFont val="Segoe UI"/>
        <family val="2"/>
      </rPr>
      <t>Können Alter und Identität von Datensubjekten oder anderen Personen, die Anfragen zu den personenbezogenen Daten von Datensubjekten stellen, validiert werden?</t>
    </r>
  </si>
  <si>
    <r>
      <rPr>
        <sz val="12"/>
        <color rgb="FF000000"/>
        <rFont val="Segoe UI"/>
        <family val="2"/>
      </rPr>
      <t>Gibt es entsprechend geschulte Mitarbeiter, um Datenschutzanfragen von Datensubjekten und anderen Personen zu beantworten?</t>
    </r>
  </si>
  <si>
    <r>
      <rPr>
        <sz val="12"/>
        <color rgb="FF000000"/>
        <rFont val="Segoe UI"/>
        <family val="2"/>
      </rPr>
      <t>Besteht die Fähigkeit, Empfänger von personenbezogenen Daten zeitnah über Änderungen, Löschungen oder Nutzungseinschränkungen zu informieren?</t>
    </r>
  </si>
  <si>
    <r>
      <rPr>
        <sz val="12"/>
        <color rgb="FF000000"/>
        <rFont val="Segoe UI"/>
        <family val="2"/>
      </rPr>
      <t>Gibt es ein Nachverfolgungssystem, das Datensubjekte und Regulatoren verwenden können, um den Status ihrer Datenschutzanforderungen und -anfragen anzuzeigen?</t>
    </r>
  </si>
  <si>
    <r>
      <rPr>
        <sz val="12"/>
        <color rgb="FF000000"/>
        <rFont val="Segoe UI"/>
        <family val="2"/>
      </rPr>
      <t>Werden den Anfragestellern definierte Antwortzeiten bereitgestellt?</t>
    </r>
  </si>
  <si>
    <r>
      <rPr>
        <sz val="12"/>
        <color rgb="FF000000"/>
        <rFont val="Segoe UI"/>
        <family val="2"/>
      </rPr>
      <t>Besteht die Fähigkeit, automatisch auf Anfragen von Datensubjekten und Regulatoren zu antworten und diese auszuführen?</t>
    </r>
  </si>
  <si>
    <r>
      <rPr>
        <sz val="12"/>
        <color theme="1"/>
        <rFont val="Segoe UI"/>
        <family val="2"/>
      </rPr>
      <t>Werden unrichtige personenbezogene Daten eines Datensubjekts korrigiert oder unvollständige personenbezogene Daten eines Datensubjekts vervollständigt, wenn das Datensubjekt dies anfordert?</t>
    </r>
  </si>
  <si>
    <r>
      <rPr>
        <sz val="12"/>
        <color theme="1"/>
        <rFont val="Segoe UI"/>
        <family val="2"/>
      </rPr>
      <t>Werden Nachweise über die Korrektur oder Vervollständigung personenbezogener Daten aufgezeichnet, gewartet und umgehend bereitgestellt?</t>
    </r>
  </si>
  <si>
    <r>
      <rPr>
        <sz val="12"/>
        <color theme="1"/>
        <rFont val="Segoe UI"/>
        <family val="2"/>
      </rPr>
      <t>Werden personenbezogene Daten konsistent und umgehend korrigiert und vervollständigt und Nachweise hierzu aufgezeichnet und aufbewahrt?</t>
    </r>
  </si>
  <si>
    <r>
      <rPr>
        <sz val="12"/>
        <color theme="1"/>
        <rFont val="Segoe UI"/>
        <family val="2"/>
      </rPr>
      <t>Werden in einigen Fällen personenbezogene Daten konsistent und umgehend automatisch korrigiert und vervollständigt und Nachweise zur Korrektur oder Vervollständigung aufgezeichnet und aufbewahrt?</t>
    </r>
  </si>
  <si>
    <r>
      <rPr>
        <sz val="12"/>
        <color theme="1"/>
        <rFont val="Segoe UI"/>
        <family val="2"/>
      </rPr>
      <t>Werden in allen Fällen personenbezogene Daten konsistent und umgehend automatisch korrigiert und vervollständigt und Nachweise zur Korrektur oder Vervollständigung aufgezeichnet und aufbewahrt?</t>
    </r>
  </si>
  <si>
    <r>
      <rPr>
        <sz val="12"/>
        <color theme="1"/>
        <rFont val="Segoe UI"/>
        <family val="2"/>
      </rPr>
      <t xml:space="preserve">Stehen für Datenlöschanforderungen folgende Ressourcen zur Verfügung? </t>
    </r>
  </si>
  <si>
    <r>
      <rPr>
        <sz val="12"/>
        <color theme="1"/>
        <rFont val="Segoe UI"/>
        <family val="2"/>
      </rPr>
      <t>Sind Mitarbeiter vorhanden, die geschult wurden, um personenbezogene Daten zu finden und zu löschen?</t>
    </r>
  </si>
  <si>
    <r>
      <rPr>
        <sz val="12"/>
        <color theme="1"/>
        <rFont val="Segoe UI"/>
        <family val="2"/>
      </rPr>
      <t>Gibt es Mitarbeiter, die festlegen können, in welchen Fällen eine Datenlöschanforderung ausgeführt werden sollte?</t>
    </r>
  </si>
  <si>
    <r>
      <rPr>
        <sz val="12"/>
        <color theme="1"/>
        <rFont val="Segoe UI"/>
        <family val="2"/>
      </rPr>
      <t>Gibt es einen Prozess für die vollständige und genaue Löschung von Daten?</t>
    </r>
  </si>
  <si>
    <r>
      <rPr>
        <sz val="12"/>
        <color theme="1"/>
        <rFont val="Segoe UI"/>
        <family val="2"/>
      </rPr>
      <t>Können Aufzeichnungen erstellt und aufbewahrt werden, dass eine Löschanforderung erfüllt wurde?</t>
    </r>
  </si>
  <si>
    <r>
      <rPr>
        <sz val="12"/>
        <color theme="1"/>
        <rFont val="Segoe UI"/>
        <family val="2"/>
      </rPr>
      <t>Besteht die Fähigkeit, zusätzliche kontrollierende Stellen oder Empfänger von personenbezogenen Daten zu finden und zu kontaktieren, um Datenlöschanforderungen zu erfüllen?</t>
    </r>
  </si>
  <si>
    <r>
      <rPr>
        <sz val="12"/>
        <color theme="1"/>
        <rFont val="Segoe UI"/>
        <family val="2"/>
      </rPr>
      <t>Ist eine Technologie vorhanden, die das Löschen von Daten ermöglicht, die in verschiedenen Datenspeichern gespeichert sind?</t>
    </r>
  </si>
  <si>
    <r>
      <rPr>
        <sz val="12"/>
        <color theme="1"/>
        <rFont val="Segoe UI"/>
        <family val="2"/>
      </rPr>
      <t>Besteht die Möglichkeit, Datenlöschungen vollständig und genau automatisch durchzuführen, wenn dies als geeignet betrachtet wird?</t>
    </r>
  </si>
  <si>
    <r>
      <rPr>
        <sz val="12"/>
        <color theme="1"/>
        <rFont val="Segoe UI"/>
        <family val="2"/>
      </rPr>
      <t>Trifft auf die Daten Folgendes zu?</t>
    </r>
  </si>
  <si>
    <r>
      <rPr>
        <sz val="12"/>
        <color theme="1"/>
        <rFont val="Segoe UI"/>
        <family val="2"/>
      </rPr>
      <t>Liegen die Daten in einem gängigen maschinenlesbaren Format vor, wie XLS oder XML?</t>
    </r>
  </si>
  <si>
    <r>
      <rPr>
        <sz val="12"/>
        <color theme="1"/>
        <rFont val="Segoe UI"/>
        <family val="2"/>
      </rPr>
      <t>Werden die Daten dem Datensubjekt automatisch in einem geeigneten Format gesendet?</t>
    </r>
  </si>
  <si>
    <r>
      <rPr>
        <sz val="12"/>
        <color theme="1"/>
        <rFont val="Segoe UI"/>
        <family val="2"/>
      </rPr>
      <t>Liegen die Daten in einem Format vor, die an eine andere kontrollierende Organisation gesendet werden können, wenn das Datensubjekt dies anfordert?</t>
    </r>
  </si>
  <si>
    <r>
      <rPr>
        <sz val="12"/>
        <color theme="1"/>
        <rFont val="Segoe UI"/>
        <family val="2"/>
      </rPr>
      <t>Verfügt die Organisation bezüglich dieser persönlichen Daten über folgende Möglichkeiten?</t>
    </r>
  </si>
  <si>
    <r>
      <rPr>
        <sz val="12"/>
        <color theme="1"/>
        <rFont val="Segoe UI"/>
        <family val="2"/>
      </rPr>
      <t>Besteht die Möglichkeit, Verarbeitungsaktivitäten auf Anforderung auszusetzen oder einzuschränken?</t>
    </r>
  </si>
  <si>
    <r>
      <rPr>
        <sz val="12"/>
        <color theme="1"/>
        <rFont val="Segoe UI"/>
        <family val="2"/>
      </rPr>
      <t>Sind Verfahren für die Benachrichtigung zusätzlicher Empfänger oder Auftragsverarbeiter vorhanden, die die Verarbeitung einschränken können?</t>
    </r>
  </si>
  <si>
    <r>
      <rPr>
        <sz val="12"/>
        <color theme="1"/>
        <rFont val="Segoe UI"/>
        <family val="2"/>
      </rPr>
      <t>Werden Empfänger von Benachrichtigungen zu Verarbeitungseinschränkungen automatisch benachrichtigt?</t>
    </r>
  </si>
  <si>
    <r>
      <rPr>
        <sz val="12"/>
        <color theme="1"/>
        <rFont val="Segoe UI"/>
        <family val="2"/>
      </rPr>
      <t>Sind ein Prozess und eine Technologie vorhanden, um Datensubjekte zu benachrichtigen, wenn eine Verarbeitungseinschränkung aufgehoben wurde?</t>
    </r>
  </si>
  <si>
    <r>
      <rPr>
        <sz val="12"/>
        <color theme="1"/>
        <rFont val="Segoe UI"/>
        <family val="2"/>
      </rPr>
      <t>Werden die entsprechenden Datensubjekte automatisch benachrichtigt, wenn Verarbeitungsaktivitäten nach einer Einschränkung fortgesetzt werden?</t>
    </r>
  </si>
  <si>
    <r>
      <rPr>
        <sz val="12"/>
        <color theme="1"/>
        <rFont val="Segoe UI"/>
        <family val="2"/>
      </rPr>
      <t>Wird eine Aufzeichnung der Fälle aufbewahrt, in denen Verarbeitungsaktivitäten eingeschränkt wurden?</t>
    </r>
  </si>
  <si>
    <r>
      <rPr>
        <sz val="12"/>
        <color theme="1"/>
        <rFont val="Segoe UI"/>
        <family val="2"/>
      </rPr>
      <t>Wird eine Aufzeichnung der Fälle aufbewahrt, in denen Verarbeitungsaktivitäten eingeschränkt und anschließend mit einer Erklärung fortgesetzt wurden?</t>
    </r>
  </si>
  <si>
    <r>
      <rPr>
        <sz val="12"/>
        <color theme="1"/>
        <rFont val="Segoe UI"/>
        <family val="2"/>
      </rPr>
      <t>Trifft auf Entscheidungen, die über automatische Verarbeitung getroffen werden, Folgendes zu?</t>
    </r>
  </si>
  <si>
    <r>
      <rPr>
        <sz val="12"/>
        <color theme="1"/>
        <rFont val="Segoe UI"/>
        <family val="2"/>
      </rPr>
      <t>Werden die automatisierten Entscheidungen von Mitarbeitern der Rechts- und Complianceabteilungen überprüft, um eine korrekte geschäftliche Begründung und Erklärung sicherzustellen?</t>
    </r>
  </si>
  <si>
    <r>
      <rPr>
        <sz val="12"/>
        <color theme="1"/>
        <rFont val="Segoe UI"/>
        <family val="2"/>
      </rPr>
      <t>Ist eine Richtlinie vorhanden, in der definiert wird, wann Eingriffe durch Menschen notwendig sind, um automatisierte Entscheidungen zu überprüfen?</t>
    </r>
  </si>
  <si>
    <r>
      <rPr>
        <sz val="12"/>
        <color theme="1"/>
        <rFont val="Segoe UI"/>
        <family val="2"/>
      </rPr>
      <t>Ist ein definiertes Verfahren für Eingriffe durch Menschen bei automatisierten Entscheidungen vorhanden, die zu Inkonsistenzen neigen?</t>
    </r>
  </si>
  <si>
    <r>
      <rPr>
        <sz val="12"/>
        <color theme="1"/>
        <rFont val="Segoe UI"/>
        <family val="2"/>
      </rPr>
      <t>Ist ein definierter Prozess vorhanden, der Datensubjekten ermöglicht, eine Entscheidung zu erklären, ihr zu widersprechen oder sie zu kommentieren?</t>
    </r>
  </si>
  <si>
    <r>
      <rPr>
        <sz val="12"/>
        <color theme="1"/>
        <rFont val="Segoe UI"/>
        <family val="2"/>
      </rPr>
      <t>Führen Sie für alle relevanten Mitarbeiter in regelmäßigen, festgelegten Intervallen Schulungen zum Datenschutz durch?</t>
    </r>
  </si>
  <si>
    <r>
      <rPr>
        <sz val="12"/>
        <color theme="1"/>
        <rFont val="Segoe UI"/>
        <family val="2"/>
      </rPr>
      <t>Kommuniziert der DPO regelmäßig mit internen und externen Ansprechpartnern im professionellen Netzwerk, das für den Datenschutz verantwortlich ist?</t>
    </r>
  </si>
  <si>
    <r>
      <rPr>
        <sz val="12"/>
        <color theme="1"/>
        <rFont val="Segoe UI"/>
        <family val="2"/>
      </rPr>
      <t>Findet eine unabhängige Prüfung und Beaufsichtigung von Datenschutzaktivitäten statt?</t>
    </r>
  </si>
  <si>
    <r>
      <rPr>
        <sz val="12"/>
        <color theme="1"/>
        <rFont val="Segoe UI"/>
        <family val="2"/>
      </rPr>
      <t>Bleibt die Organisation hinsichtlich gesetzlicher Anforderungen auf dem aktuellen Stand und werden Datenschutzkenntnisse gewahrt?</t>
    </r>
  </si>
  <si>
    <r>
      <rPr>
        <sz val="12"/>
        <color theme="1"/>
        <rFont val="Segoe UI"/>
        <family val="2"/>
      </rPr>
      <t>Werden Anleitungen für die Definition und Wahrung von Rollen und Verantwortlichkeiten von Datenschutzpositionen innerhalb der Organisation bereitgestellt?</t>
    </r>
  </si>
  <si>
    <r>
      <rPr>
        <sz val="12"/>
        <color theme="1"/>
        <rFont val="Segoe UI"/>
        <family val="2"/>
      </rPr>
      <t>Werden alle notwendigen Compliancevorschriften in Bezug auf Datenschutzanforderungen gemäß der DSGVO und anderer relevanter Vorschriften überprüft?</t>
    </r>
  </si>
  <si>
    <r>
      <rPr>
        <sz val="12"/>
        <color theme="1"/>
        <rFont val="Segoe UI"/>
        <family val="2"/>
      </rPr>
      <t>Sind in der gesamten Organisation Grundsätze und Anleitungen für die Behandlung von Risiken vorhanden?</t>
    </r>
  </si>
  <si>
    <r>
      <rPr>
        <sz val="12"/>
        <color theme="1"/>
        <rFont val="Segoe UI"/>
        <family val="2"/>
      </rPr>
      <t>Ist ein definiertes Framework für die Bewertung und Kontrolle von Bedrohungen in der gesamten Organisation vorhanden?</t>
    </r>
  </si>
  <si>
    <r>
      <rPr>
        <sz val="12"/>
        <color theme="1"/>
        <rFont val="Segoe UI"/>
        <family val="2"/>
      </rPr>
      <t>Sind Strategien für die Minderung oder Übertragung definiert wie notwendig?</t>
    </r>
  </si>
  <si>
    <r>
      <rPr>
        <sz val="12"/>
        <color theme="1"/>
        <rFont val="Segoe UI"/>
        <family val="2"/>
      </rPr>
      <t>Werden die Risiken priorisiert, um die Ressourcen auf den Schutz und die Sicherung der wertvollsten geschäftlichen Ressourcen zu konzentrieren?</t>
    </r>
  </si>
  <si>
    <r>
      <rPr>
        <sz val="12"/>
        <color theme="1"/>
        <rFont val="Segoe UI"/>
        <family val="2"/>
      </rPr>
      <t>Werden Überlegungen hinsichtlich des Risikos (für Finanzen, Ruf oder anderweitig) berücksichtigt, das durch die falsche Behandlung personenbezogener Daten verursacht wird?</t>
    </r>
  </si>
  <si>
    <r>
      <rPr>
        <sz val="12"/>
        <color theme="1"/>
        <rFont val="Segoe UI"/>
        <family val="2"/>
      </rPr>
      <t>Besteht die Möglichkeit, personenbezogene Daten zu pseudonymisieren?</t>
    </r>
  </si>
  <si>
    <r>
      <rPr>
        <sz val="12"/>
        <color theme="1"/>
        <rFont val="Segoe UI"/>
        <family val="2"/>
      </rPr>
      <t>Ist ein Prozess vorhanden, mit dem ermittelt wird, wie viele personenbezogene Daten für den Betrieb der Organisation erforderlich sind?</t>
    </r>
  </si>
  <si>
    <r>
      <rPr>
        <sz val="12"/>
        <color theme="1"/>
        <rFont val="Segoe UI"/>
        <family val="2"/>
      </rPr>
      <t>Ist ein Prozess/sind Steuerungen für den Zugriff durch Mitarbeiter (beispielsweise die Trennung von Aufgaben) vorhanden, wenn die verfügbare Technologie nicht ausreicht, um die Daten angemessen zu schützen?</t>
    </r>
  </si>
  <si>
    <r>
      <rPr>
        <sz val="12"/>
        <color theme="1"/>
        <rFont val="Segoe UI"/>
        <family val="2"/>
      </rPr>
      <t>Sind eine Richtlinie/ein Verfahren vorhanden, um nach dem Grundsatz der geringsten erforderlichen Berechtigungsstufe Zugriff auf personenbezogene Daten bereitzustellen?</t>
    </r>
  </si>
  <si>
    <r>
      <rPr>
        <sz val="12"/>
        <color theme="1"/>
        <rFont val="Segoe UI"/>
        <family val="2"/>
      </rPr>
      <t>Sind Datenschutz und Schutz der Privatsphäre als wesentliche Komponenten in die relevanten Richtlinien und Prozesse integriert?</t>
    </r>
  </si>
  <si>
    <r>
      <rPr>
        <sz val="12"/>
        <color theme="1"/>
        <rFont val="Segoe UI"/>
        <family val="2"/>
      </rPr>
      <t>Werden Verfahren für Datenschutz und Schutz der Privatsphäre mithilfe kontinuierlicher Schulungen und Informationsprogramme in die Kultur der Organisation eingebettet?</t>
    </r>
  </si>
  <si>
    <r>
      <rPr>
        <sz val="12"/>
        <color theme="1"/>
        <rFont val="Segoe UI"/>
        <family val="2"/>
      </rPr>
      <t>Sind Grundsätze im Zusammenhang mit Datenschutz und Schutz der Privatsphäre in den kontinuierlichen Entwicklungszyklus für Software und Technologie integriert?</t>
    </r>
  </si>
  <si>
    <r>
      <rPr>
        <sz val="12"/>
        <color theme="1"/>
        <rFont val="Segoe UI"/>
        <family val="2"/>
      </rPr>
      <t>Sind Richtlinien oder Verfahren vorhanden, in denen definiert wird, welche personenbezogene Daten verschlüsselt werden sollen, wie sie verschlüsselt werden sollen, und was der Zweck der Verschlüsselung ist?</t>
    </r>
  </si>
  <si>
    <r>
      <rPr>
        <sz val="12"/>
        <color theme="1"/>
        <rFont val="Segoe UI"/>
        <family val="2"/>
      </rPr>
      <t>Ist ein Datenschutzstandard vorhanden, der die</t>
    </r>
    <r>
      <rPr>
        <b/>
        <sz val="11"/>
        <color theme="1"/>
        <rFont val="Calibri"/>
        <family val="2"/>
      </rPr>
      <t xml:space="preserve"> </t>
    </r>
    <r>
      <rPr>
        <sz val="11"/>
        <color theme="1"/>
        <rFont val="Calibri"/>
        <family val="2"/>
      </rPr>
      <t>Verschlüsselungskriterien</t>
    </r>
    <r>
      <rPr>
        <sz val="12"/>
        <color theme="1"/>
        <rFont val="Segoe UI"/>
        <family val="2"/>
      </rPr>
      <t xml:space="preserve"> dokumentiert?</t>
    </r>
  </si>
  <si>
    <r>
      <rPr>
        <sz val="12"/>
        <color theme="1"/>
        <rFont val="Segoe UI"/>
        <family val="2"/>
      </rPr>
      <t>Sind geeignete Technologien vorhanden, um eine Verschlüsselung auszuführen?</t>
    </r>
  </si>
  <si>
    <r>
      <rPr>
        <sz val="12"/>
        <color theme="1"/>
        <rFont val="Segoe UI"/>
        <family val="2"/>
      </rPr>
      <t>Werden neue Verschlüsselungstechnologien regelmäßig analysiert und bleibt die Organisationen bei Entwicklungen in Bezug auf robuste Verschlüsselungstechniken auf dem Laufenden?</t>
    </r>
  </si>
  <si>
    <r>
      <rPr>
        <sz val="12"/>
        <color theme="1"/>
        <rFont val="Segoe UI"/>
        <family val="2"/>
      </rPr>
      <t>Sind formell definierte Anforderungen für den Schutz der Vertraulichkeit, Integrität und Verfügbarkeit der personenbezogenen Daten unter Kontrolle der Organisation vorhanden?</t>
    </r>
  </si>
  <si>
    <r>
      <rPr>
        <sz val="12"/>
        <color theme="1"/>
        <rFont val="Segoe UI"/>
        <family val="2"/>
      </rPr>
      <t>Sind formell definierte Maßnahmen vorhanden, die sicherstellen, dass die Organisation die Anforderungen hinsichtlich des Schutzes der Vertraulichkeit, Integrität und Verfügbarkeit personenbezogener Daten erfüllt?</t>
    </r>
  </si>
  <si>
    <r>
      <rPr>
        <sz val="12"/>
        <color theme="1"/>
        <rFont val="Segoe UI"/>
        <family val="2"/>
      </rPr>
      <t>Ist ein Programm oder ein formeller Prozess vorhanden, um den allgemeinen Schutz der Vertraulichkeit, Integrität und Verfügbarkeit durch regelmäßige Investitionen in erfahrene Mitarbeiter, Technologien und bewährte Sicherheitsverfahren zu verbessern?</t>
    </r>
  </si>
  <si>
    <r>
      <rPr>
        <sz val="12"/>
        <color theme="1"/>
        <rFont val="Segoe UI"/>
        <family val="2"/>
      </rPr>
      <t>Sind interne Technologien oder Prozesskontrollen implementiert, die sicherstellen, dass personenbezogene Daten nur wie autorisiert verwendet werden?</t>
    </r>
  </si>
  <si>
    <r>
      <rPr>
        <sz val="12"/>
        <color theme="1"/>
        <rFont val="Segoe UI"/>
        <family val="2"/>
      </rPr>
      <t>Wurden Vereinbarungen mit externen Partnern/Dienstanbietern abgeschlossen, die sicherstellen, dass personenbezogene Daten nur wie autorisiert verwendet werden?</t>
    </r>
  </si>
  <si>
    <r>
      <rPr>
        <sz val="12"/>
        <color theme="1"/>
        <rFont val="Segoe UI"/>
        <family val="2"/>
      </rPr>
      <t>Wurden Technologien und Prozesse implementiert, um die Verfügbarkeit personenbezogener Daten zeitnah wiederherzustellen, wenn diese aufgrund von Ereignissen wie Cyberangriffen, Naturkatastrophen, Stromausfällen oder technischen Schwierigkeiten nicht verfügbar sind?</t>
    </r>
  </si>
  <si>
    <r>
      <rPr>
        <sz val="12"/>
        <color theme="1"/>
        <rFont val="Segoe UI"/>
        <family val="2"/>
      </rPr>
      <t>Wurden für Übertragungen personenbezogener Daten über internationale Grenzen hinweg und an internationale Organisationen relevante Sicherheitsmaßnahmen implementiert, beispielsweise gemäß den Standards der Europäischen Union oder von Regierungen der Mitgliedstaaten der EU?</t>
    </r>
  </si>
  <si>
    <r>
      <rPr>
        <sz val="12"/>
        <color theme="1"/>
        <rFont val="Segoe UI"/>
        <family val="2"/>
      </rPr>
      <t>Wurden, abgesehen von der Verschlüsselung, geeignete Maßnahmen zur Wahrung der Vertraulichkeit personenbezogener Daten implementiert, wie Dateiberechtigungen, Zugriffsteuerungslisten und die physische Sicherung von Computern und Netzwerkgeräten?</t>
    </r>
  </si>
  <si>
    <r>
      <rPr>
        <sz val="12"/>
        <color theme="1"/>
        <rFont val="Segoe UI"/>
        <family val="2"/>
      </rPr>
      <t>Wurden geeignete Maßnahmen implementiert, um die Integrität personenbezogener Daten zu wahren, wie Hashing, Sicherungen und Eingabevalidierung?</t>
    </r>
  </si>
  <si>
    <r>
      <rPr>
        <sz val="12"/>
        <color theme="1"/>
        <rFont val="Segoe UI"/>
        <family val="2"/>
      </rPr>
      <t>Werden die erforderlichen Parteien über Verletzungen des Schutzes personenbezogener Daten benachrichtigt, einschließlich Datensubjekten und Aufsichtsbehörden (im Fall von Aufsichtsbehörden innerhalb von 72 Stunden), wenn es ein hohes Risiko hinsichtlich Auswirkungen auf Datensubjekte gibt?</t>
    </r>
  </si>
  <si>
    <r>
      <rPr>
        <sz val="12"/>
        <color theme="1"/>
        <rFont val="Segoe UI"/>
        <family val="2"/>
      </rPr>
      <t>Verwenden die erforderlichen Hinweise zu Datenschutzverletzungen eine klare und verständliche Sprache, geben sie die Art und die Auswirkungen der Datenschutzverletzung an, nennen sie die entsprechende Kontaktperson und beschreiben sie die Maßnahmen, die die Organisation ergriffen hat, um Abhilfe zu schaffen?</t>
    </r>
  </si>
  <si>
    <r>
      <rPr>
        <sz val="12"/>
        <color theme="1"/>
        <rFont val="Segoe UI"/>
        <family val="2"/>
      </rPr>
      <t>Ist ein Prozess oder eine Technologie vorhanden, um Datenschutzverletzungen in allen Datenspeichern unter Kontrolle der Organisation zu entdecken, einschließlich Onlinesystemen, Offlinesystemen und Systemen von Drittanbietern?</t>
    </r>
  </si>
  <si>
    <r>
      <rPr>
        <sz val="12"/>
        <color theme="1"/>
        <rFont val="Segoe UI"/>
        <family val="2"/>
      </rPr>
      <t>Werden detaillierte Aufzeichnungen zu Datenschutzverletzungen aufbewahrt, die Informationen zu Ursprung, Auswirkungen und Abhilfen enthalten?</t>
    </r>
  </si>
  <si>
    <r>
      <rPr>
        <sz val="12"/>
        <color theme="1"/>
        <rFont val="Segoe UI"/>
        <family val="2"/>
      </rPr>
      <t>Werden Erkenntnisse, die aus Datenschutzverletzungen gewonnen wurden, besprochen, dokumentiert und angewendet?</t>
    </r>
  </si>
  <si>
    <r>
      <rPr>
        <sz val="12"/>
        <color theme="1"/>
        <rFont val="Segoe UI"/>
        <family val="2"/>
      </rPr>
      <t>Werden die Verfahren und Technologien für Reaktionen auf Datenschutzverletzungen regelmäßig aktualisiert?</t>
    </r>
  </si>
  <si>
    <r>
      <rPr>
        <sz val="12"/>
        <color theme="1"/>
        <rFont val="Segoe UI"/>
        <family val="2"/>
      </rPr>
      <t>Werden in Bezug auf Entdeckung, Beseitigung und Meldung von Verletzungen des Schutzes personenbezogener Daten Metriken aufgezeichnet, wie Auswirkungen auf den Betrieb und die Effizienz der Maßnahmen zur Beseitigung?</t>
    </r>
  </si>
  <si>
    <r>
      <rPr>
        <sz val="12"/>
        <color theme="1"/>
        <rFont val="Segoe UI"/>
        <family val="2"/>
      </rPr>
      <t>Ist ein Prozess vorhanden, um die organisatorischen und technischen Sicherheitsmaßnahmen regelmäßig zu testen, zu bewerten und zu evaluieren?</t>
    </r>
  </si>
  <si>
    <r>
      <rPr>
        <sz val="12"/>
        <color theme="1"/>
        <rFont val="Segoe UI"/>
        <family val="2"/>
      </rPr>
      <t>Testen, bewerten und evaluieren externe Partner oder verwaltete Dienste regelmäßig ihre organisatorischen und technischen Sicherheitsmaßnahmen?</t>
    </r>
  </si>
  <si>
    <r>
      <rPr>
        <sz val="12"/>
        <color theme="1"/>
        <rFont val="Segoe UI"/>
        <family val="2"/>
      </rPr>
      <t>Ist eine Technologie vorhanden, um die organisatorischen und technischen Sicherheitsmaßnahmen regelmäßig zu testen, zu bewerten und zu evaluieren?</t>
    </r>
  </si>
  <si>
    <r>
      <rPr>
        <sz val="12"/>
        <color theme="1"/>
        <rFont val="Segoe UI"/>
        <family val="2"/>
      </rPr>
      <t>Sind geeignete Mitarbeiter vorhanden, um Tests auszuführen?</t>
    </r>
  </si>
  <si>
    <r>
      <rPr>
        <sz val="12"/>
        <color theme="1"/>
        <rFont val="Segoe UI"/>
        <family val="2"/>
      </rPr>
      <t>Werden Aufzeichnungen mit den erforderlichen Kategorieinformationen zu personenbezogenen Daten aufbewahrt, wie Begründungen für die Verwendung, wichtige Kontakte in der Organisation und Art der verwendeten Daten?</t>
    </r>
  </si>
  <si>
    <r>
      <rPr>
        <sz val="12"/>
        <color theme="1"/>
        <rFont val="Segoe UI"/>
        <family val="2"/>
      </rPr>
      <t>Sind geeignete Mitarbeiter vorhanden, um die Aufzeichnung der erforderlichen Kategorieinformationen zu personenbezogenen Daten zu unterstützen?</t>
    </r>
  </si>
  <si>
    <r>
      <rPr>
        <sz val="12"/>
        <color theme="1"/>
        <rFont val="Segoe UI"/>
        <family val="2"/>
      </rPr>
      <t>Sind Technologien vorhanden, um die erforderlichen Informationen aufzuzeichnen?</t>
    </r>
  </si>
  <si>
    <r>
      <rPr>
        <sz val="12"/>
        <color theme="1"/>
        <rFont val="Segoe UI"/>
        <family val="2"/>
      </rPr>
      <t>Sind gut definierte Prozesse vorhanden, um die erforderlichen Informationen aufzuzeichnen?</t>
    </r>
  </si>
  <si>
    <r>
      <rPr>
        <sz val="12"/>
        <color theme="1"/>
        <rFont val="Segoe UI"/>
        <family val="2"/>
      </rPr>
      <t>Ist ein Prozess vorhanden, um bei relevanten Verhaltenskodexen, Standards, Richtlinien, Anleitungen zu Datenspeicherorten und internen Datenschutzvorschriften auf dem aktuellen Stand zu bleiben?</t>
    </r>
  </si>
  <si>
    <r>
      <rPr>
        <sz val="12"/>
        <color theme="1"/>
        <rFont val="Segoe UI"/>
        <family val="2"/>
      </rPr>
      <t xml:space="preserve">Wird die Einhaltung relevanter Verhaltenskodexe, Standards, Richtlinien, Anforderungen in Bezug auf Datenspeicherorte sowie interner Datenschutzvorschriften nachgewiesen?  </t>
    </r>
  </si>
  <si>
    <r>
      <rPr>
        <sz val="12"/>
        <color theme="1"/>
        <rFont val="Segoe UI"/>
        <family val="2"/>
      </rPr>
      <t>Werden Aufzeichnungen aller Verarbeitungsaktivitäten aufbewahrt, die die Übertragung personenbezogener Daten in die und aus der EU betreffen, einschließlich Aufzeichnungen spontaner Übertragungen, die nicht Teil eines kontinuierlichen Prozesses sind?</t>
    </r>
  </si>
  <si>
    <r>
      <rPr>
        <sz val="12"/>
        <color theme="1"/>
        <rFont val="Segoe UI"/>
        <family val="2"/>
      </rPr>
      <t>Ist ein Prozess vorhanden, um bei geänderten Anforderungen in Bezug auf internationale Übertragungen auf dem aktuellen Stand zu bleiben, einschließlich Informationen zu Ländern oder Organisationen, die einen angemessenen Grad an Datenschutz wie von der EU festgelegt sicherstellen?</t>
    </r>
  </si>
  <si>
    <r>
      <rPr>
        <sz val="12"/>
        <color theme="1"/>
        <rFont val="Segoe UI"/>
        <family val="2"/>
      </rPr>
      <t>Sind geeignete Mitarbeiter vorhanden, um die Nachverfolgung und Aufzeichnung von Übertragungen personenbezogener Daten über internationale Grenzen zu unterstützen?</t>
    </r>
  </si>
  <si>
    <r>
      <rPr>
        <sz val="12"/>
        <color theme="1"/>
        <rFont val="Segoe UI"/>
        <family val="2"/>
      </rPr>
      <t>Sind Technologien vorhanden, um Übertragungen personenbezogener Daten über verschiedene Regionen nachzuverfolgen und aufzuzeichnen, einschließlich der Dokumentierung der Länder, in die die Daten übertragen wurden, und der Sicherheitsmaßnahmen, die verwendet wurden?</t>
    </r>
  </si>
  <si>
    <r>
      <rPr>
        <sz val="12"/>
        <color theme="1"/>
        <rFont val="Segoe UI"/>
        <family val="2"/>
      </rPr>
      <t>Sind definierte Prozesse vorhanden, um Übertragungen personenbezogener Daten über Regionen nachzuverfolgen und aufzuzeichnen?</t>
    </r>
  </si>
  <si>
    <r>
      <rPr>
        <sz val="12"/>
        <color rgb="FF000000"/>
        <rFont val="Segoe UI"/>
        <family val="2"/>
      </rPr>
      <t>Trifft Folgendes auf die Organisation zu?</t>
    </r>
  </si>
  <si>
    <r>
      <rPr>
        <sz val="12"/>
        <color rgb="FF000000"/>
        <rFont val="Segoe UI"/>
        <family val="2"/>
      </rPr>
      <t>Werden potenzielle Drittanbieter hinsichtlich ihrer Einhaltung von Bestimmungen für personenbezogene Daten bewertet?</t>
    </r>
  </si>
  <si>
    <r>
      <rPr>
        <sz val="12"/>
        <color rgb="FF000000"/>
        <rFont val="Segoe UI"/>
        <family val="2"/>
      </rPr>
      <t>Wird dokumentiert, welche Drittanbieter personenbezogene Daten verarbeiten, und werden die Anforderungen hinsichtlich des Schutzes personenbezogener Daten für alle relevanten Drittanbieter definiert?</t>
    </r>
  </si>
  <si>
    <r>
      <rPr>
        <sz val="12"/>
        <color rgb="FF000000"/>
        <rFont val="Segoe UI"/>
        <family val="2"/>
      </rPr>
      <t>Werden Anforderungen hinsichtlich des Schutzes personenbezogener Daten in Verträge und Vereinbarungen mit Drittanbietern integriert?</t>
    </r>
  </si>
  <si>
    <r>
      <rPr>
        <sz val="12"/>
        <color rgb="FF000000"/>
        <rFont val="Segoe UI"/>
        <family val="2"/>
      </rPr>
      <t>Sind Verfahren für die Überprüfung der Compliance von Drittanbietern mit Vereinbarungen und Kontrollen vorhanden?</t>
    </r>
  </si>
  <si>
    <r>
      <rPr>
        <sz val="12"/>
        <color rgb="FF000000"/>
        <rFont val="Segoe UI"/>
        <family val="2"/>
      </rPr>
      <t>Wird eine kontinuierliche Kommunikation über Anforderungen hinsichtlich des Schutzes personenbezogener Daten mit Drittanbietern geführt?</t>
    </r>
  </si>
  <si>
    <r>
      <rPr>
        <sz val="12"/>
        <color theme="1"/>
        <rFont val="Segoe UI"/>
        <family val="2"/>
      </rPr>
      <t>Werden der Grad und die Art der Risiken, die mit Änderungen der Verarbeitung personenbezogener Daten verbunden sind, und die Art, wie diese Risiken reduziert werden können, bewertet?</t>
    </r>
  </si>
  <si>
    <r>
      <rPr>
        <sz val="12"/>
        <color theme="1"/>
        <rFont val="Segoe UI"/>
        <family val="2"/>
      </rPr>
      <t>Sind ein formeller Prozess und eine Vorlage vorhanden, um diese Aktivitäten konsistent auszuführen, einschließlich Kriterien dafür, wann DPIAs erforderlich sind?</t>
    </r>
  </si>
  <si>
    <r>
      <rPr>
        <sz val="12"/>
        <color theme="1"/>
        <rFont val="Segoe UI"/>
        <family val="2"/>
      </rPr>
      <t>Werden Technologien verwendet, um die DPIA auszuführen und die Ergebnisse der Bewertung zu evaluieren?</t>
    </r>
  </si>
  <si>
    <r>
      <rPr>
        <sz val="12"/>
        <color theme="1"/>
        <rFont val="Segoe UI"/>
        <family val="2"/>
      </rPr>
      <t>Werden im Rahmen der Bewertung der Auswirkungen externe Stakeholder (z. B. Datensubjekte, Datenschutzinitiativen) beteiligt?</t>
    </r>
  </si>
  <si>
    <r>
      <rPr>
        <sz val="12"/>
        <color theme="1"/>
        <rFont val="Segoe UI"/>
        <family val="2"/>
      </rPr>
      <t>Werden DPIA-Ergebnisse an Regulatoren und externe Stakeholder gemeldet, wenn angemessen?</t>
    </r>
  </si>
  <si>
    <t>M.12: Definition einer Strategie für das UnternehmensrisikoVerwaltungment einschließlich Datenschutzrisiken</t>
  </si>
  <si>
    <t>Wartet die Organisation ein RisikoVerwaltungmentprogramm, das Überlegungen im Zusammenhang mit dem Datenschutz berücksichtigt?</t>
  </si>
  <si>
    <t>Trifft auf das RisikoVerwaltungmentprogramm Folgendes zu?</t>
  </si>
  <si>
    <t>Werden DPIAs als Grundlage für umfassendere RisikoVerwaltungmentaktivitäten verwendet?</t>
  </si>
  <si>
    <t>Legen Sie einen formellen Prozess und einen ProzessVerwaltungr fest, der für die Wartung des Bestands an personenbezogenen Daten verantwortlich und zuständig ist, die vom Unternehmen verwendet werden.</t>
  </si>
  <si>
    <t>Implementieren Sie ein RisikoVerwaltungmentprogramm, das Überlegungen zur aktiven Verhinderung nicht autorisierter Zugriffe auf personenbezogene Daten enthält, mit denen Personen identifiziert werden könnten. Führen Sie eine Risikoanalyse aus, um potenzielle Risiken für den Datenschutz zu identifizieren.</t>
  </si>
  <si>
    <t xml:space="preserve">Erstellen Sie Grundsätze und Richtlinien für das RisikoVerwaltungment, die dem Wert der Ressourcen, der Risikoneigung und dem Bedrohungskontext der Organisation entsprechen. Diese Grundsätze und Anleitungen sollten die Risiken reduzieren und die Mission der Organisation unterstützen. Wenn diese Grundsätze und Anleitungen definiert sind, sollten ein Programm und eine Strategie für das RisikoVerwaltungment implementiert werden. </t>
  </si>
  <si>
    <t>Implementieren Sie ein definiertes Framework für das RisikoVerwaltungment (wie NIST, ISO oder COBIT), damit die Organisation den Datenschutz proaktiv als Komponente des Frameworks für das RisikoVerwaltungment identifizieren kann.</t>
  </si>
  <si>
    <t>Entwickeln Sie ein Schulungsprogramm zu Datenschutz und Schutz der Privatsphäre einschließlich Tools und Ressourcen für alle Mitarbeiter, die an Tätigkeiten im Zusammenhang mit personenbezogenen Daten beteiligt sind, alle relevanten Verwaltungr und alle relevanten Supportfunktionen (z. B. Rechts- und Personalabteilung). Leitende Führungskräfte, die die Bedeutung von Datenschutz und Schutz der Privatsphäre hervorheben, geben den Ton vor und integrieren wichtige Grundsätze in die Kultur der Organisation.</t>
  </si>
  <si>
    <t>Führen Sie eine Analyse der potenziellen Auswirkungen der Verwendung personenbezogener Daten aus. Diese Analyse sollte die Auswirkungen auf das Datensubjekt im Fall von Missbrauch, falscher Behandlung oder der nicht autorisierten Offenlegung der Daten berücksichtigen. Für diese Analyse kann ein definiertes Framework für das RisikoVerwaltungment verwendet werden, wie NIST 800-37 oder ISO 31000.</t>
  </si>
  <si>
    <t>M.11: Ernennung eines Datenschutzbeauftragten (Data Schutzion Officer, DPO)</t>
  </si>
  <si>
    <t>Wurde eine Person zum Datenschutzbeauftragten (Data Schutzion Officer, DPO) ernannt?</t>
  </si>
  <si>
    <t>Trifft auf den Data Schutzion Officer Folgendes zu?</t>
  </si>
  <si>
    <t>Werden Bewertungen der Auswirkungen des Datenschutzes (Data Schutzion Impact Assessments, DPIAs) ausgeführt, wenn Verarbeitungsaktivitäten mit hohen Risiken identifiziert werden?</t>
  </si>
  <si>
    <t>Legen Sie fest, ob für die Organisation ein Datenschutzbeauftragter (Data Schutzion Officer, DPO) erforderlich ist. Weisen Sie einen DPO zu, oder ernennen Sie einen DPO, der den Anforderungen der Organisation entspricht.</t>
  </si>
  <si>
    <t xml:space="preserve">Führen Sie für jede potenzielle Datenverarbeitung, für die ein hohes Risiko festgestellt wurde, eine Bewertung der Auswirkungen des Datenschutzes (Data Schutzion Impact Assessment, DPIA) aus, um Verfahren zu definieren und zu implementieren, mit denen die Auswirkungen dieser hohen Risiken reduziert werden können. </t>
  </si>
  <si>
    <t>Integrieren Sie den Prozess für Bewertungen der Auswirkungen des Datenschutzes (Data Schutzion Impact Assessments, DPIAs) in RisikoVerwaltungmentaktivitäten der IT und/oder des Unternehmens.</t>
  </si>
  <si>
    <t>Implementieren Sie eine Technologie, um Ort und Art der Verwendung personenbezogener Daten zuzuordnen und zu dokumentieren. Die Anforderungen an das Tool sind von der Menge und der Neintwendigkeit der Aufbewahrung personenbezogener Daten abhängig.</t>
  </si>
  <si>
    <t>Definieren und dokumentieren Sie die Neintwendigkeit, die personenbezogenen Daten von Kindern zu schützen, die Verwendung dieser Daten und die relevante gesetzliche Grundlage für die Verarbeitung. Erstellen Sie einen Datenschutzhinweis speziell für die Daten von Kindern, die so verfasst sind, dass ein Kind die Verarbeitungsaktivitäten verstehen kann. Untersuchen Sie alle Empfänger, Verwendungsarten, Übertragungen und Speicher dieser Daten. Wenn die Organisation einen Onlinedienst ausführt (in dem das Onlineprofil oder die personenbezogenen Daten von Kindern gespeichert werden), holen Sie die Zustimmung eines Elternteils oder Erziehungsberechtigten ein, abhängig vom Alter des Kindes.</t>
  </si>
  <si>
    <t>Organisationen müssen überprüfen, ob eine Automatisierug notwendig ist. Dies ist möglicherweise von der Größe der Organisation und der potenziellen Anzahl von Anforderungen von Datensubjekten abhängig. Unabhängig von der Neintwendigkeit kann die Automatisierung von Löschvorgängen das Fehlerrisiko, das bei manuellen Prozessen besteht, minimieren oder verringern und sicherstellen, dass Maßnahmen pünktlich, genau und konsistent ausgeführt werden.</t>
  </si>
  <si>
    <t>Nicht anwendbar</t>
  </si>
  <si>
    <t>&lt;Name des Kunden&gt;</t>
  </si>
  <si>
    <r>
      <rPr>
        <b/>
        <sz val="11"/>
        <rFont val="Segoe UI"/>
        <family val="2"/>
      </rPr>
      <t>Empfohlener Ansprechpartner</t>
    </r>
    <r>
      <rPr>
        <sz val="11"/>
        <rFont val="Segoe UI"/>
        <family val="2"/>
      </rPr>
      <t xml:space="preserve">: Chief Information Security Officer (CISO), Data Schutzion Officer (DPO), IT-Führung
</t>
    </r>
    <r>
      <rPr>
        <b/>
        <sz val="11"/>
        <rFont val="Segoe UI"/>
        <family val="2"/>
      </rPr>
      <t>Zugehörige DSGVO-Referenz(en)</t>
    </r>
    <r>
      <rPr>
        <sz val="11"/>
        <rFont val="Segoe UI"/>
        <family val="2"/>
      </rPr>
      <t>: Artikel 15(3)</t>
    </r>
  </si>
  <si>
    <r>
      <rPr>
        <b/>
        <sz val="11"/>
        <rFont val="Segoe UI"/>
        <family val="2"/>
      </rPr>
      <t>Empfohlener Ansprechpartner</t>
    </r>
    <r>
      <rPr>
        <sz val="11"/>
        <rFont val="Segoe UI"/>
        <family val="2"/>
      </rPr>
      <t xml:space="preserve">: Data Schutzion Officer (DPO), Auftragsverarbeiter
</t>
    </r>
    <r>
      <rPr>
        <b/>
        <sz val="11"/>
        <rFont val="Segoe UI"/>
        <family val="2"/>
      </rPr>
      <t>Zugehörige DSGVO-Referenz(en)</t>
    </r>
    <r>
      <rPr>
        <sz val="11"/>
        <rFont val="Segoe UI"/>
        <family val="2"/>
      </rPr>
      <t>: Artikel 30(2)(b-d); 32(2)</t>
    </r>
  </si>
  <si>
    <r>
      <rPr>
        <b/>
        <sz val="11"/>
        <rFont val="Segoe UI"/>
        <family val="2"/>
      </rPr>
      <t>Empfohlener Ansprechpartner</t>
    </r>
    <r>
      <rPr>
        <sz val="11"/>
        <rFont val="Segoe UI"/>
        <family val="2"/>
      </rPr>
      <t xml:space="preserve">: Rechenzentrumsleitung, Data Schutzion Officer (DPO), Marketing/Digital, Auftragsverarbeiter
</t>
    </r>
    <r>
      <rPr>
        <b/>
        <sz val="11"/>
        <rFont val="Segoe UI"/>
        <family val="2"/>
      </rPr>
      <t>Zugehörige DSGVO-Referenz(en)</t>
    </r>
    <r>
      <rPr>
        <sz val="11"/>
        <rFont val="Segoe UI"/>
        <family val="2"/>
      </rPr>
      <t>: Artikel 30(1-3)</t>
    </r>
  </si>
  <si>
    <r>
      <t>Empfohlener Ansprechpartner:</t>
    </r>
    <r>
      <rPr>
        <sz val="11"/>
        <rFont val="Segoe UI"/>
        <family val="2"/>
      </rPr>
      <t xml:space="preserve"> Chief Information Security Officer (CISO), Data Schutzion Officer (DPO), Personalabteilung, Rechtsabteilung
Zugehörige DSGVO-Referenz(en): Artikel 5(2); 6(1); 8(2); 9(1); (2)(b-h); 10(1); 12(1); 24(2)</t>
    </r>
  </si>
  <si>
    <r>
      <t xml:space="preserve">Empfohlener Ansprechpartner: </t>
    </r>
    <r>
      <rPr>
        <sz val="11"/>
        <rFont val="Segoe UI"/>
        <family val="2"/>
      </rPr>
      <t>Chief Information Security Officer (CISO), Data Schutzion Officer (DPO), Personalabteilung, Rechtsabteilung
Zugehörige DSGVO-Referenz(en): Artikel 7(2); 12(1); 13(1-3); 14(1-4)</t>
    </r>
  </si>
  <si>
    <r>
      <t xml:space="preserve">Empfohlener Ansprechpartner: </t>
    </r>
    <r>
      <rPr>
        <sz val="11"/>
        <rFont val="Segoe UI"/>
        <family val="2"/>
      </rPr>
      <t>Rechenzentrumsleitung, Data Schutzion Officer (DPO), Marketing/Digital, Auftragsverarbeiter
Zugehörige DSGVO-Referenz(en): Artikel 7(3); 21(1-4); 30(4)</t>
    </r>
  </si>
  <si>
    <r>
      <t>Empfohlener Ansprechpartner:</t>
    </r>
    <r>
      <rPr>
        <sz val="11"/>
        <rFont val="Segoe UI"/>
        <family val="2"/>
      </rPr>
      <t xml:space="preserve"> Data Schutzion Officer (DPO), Rechtsabteilung
Zugehörige DSGVO-Referenz(en): Artikel 7(1), (4); 8(1); 9(1), (2)(a), (3); 12(6); 16(1); 17(3); 18(2-3)</t>
    </r>
  </si>
  <si>
    <r>
      <t>Empfohlener Ansprechpartner:</t>
    </r>
    <r>
      <rPr>
        <sz val="11"/>
        <rFont val="Segoe UI"/>
        <family val="2"/>
      </rPr>
      <t xml:space="preserve"> Data Schutzion Officer (DPO), IT-Führung
Zugehörige DSGVO-Referenz(en): Artikel 12(2-5); 15; 16; 17(1), (3); 18(1); 19; 20(1)</t>
    </r>
  </si>
  <si>
    <r>
      <t xml:space="preserve">Empfohlener Ansprechpartner: </t>
    </r>
    <r>
      <rPr>
        <sz val="11"/>
        <rFont val="Segoe UI"/>
        <family val="2"/>
      </rPr>
      <t>Rechenzentrumsleitung, Data Schutzion Officer (DPO), Auftragsverarbeiter
Zugehörige DSGVO-Referenz(en): Article 16; 30(4)</t>
    </r>
  </si>
  <si>
    <r>
      <t xml:space="preserve">Empfohlener Ansprechpartner: </t>
    </r>
    <r>
      <rPr>
        <sz val="11"/>
        <rFont val="Segoe UI"/>
        <family val="2"/>
      </rPr>
      <t xml:space="preserve">Rechenzentrumsleitung, Data Schutzion Officer (DPO), Marketing/Digital, Auftragsverarbeiter
Zugehörige DSGVO-Referenz(en): Artikel 17(1)(a-f), (2); 30(4) </t>
    </r>
  </si>
  <si>
    <r>
      <t xml:space="preserve">Empfohlener Ansprechpartner: </t>
    </r>
    <r>
      <rPr>
        <sz val="11"/>
        <rFont val="Segoe UI"/>
        <family val="2"/>
      </rPr>
      <t>Chief Information Security Officer (CISO), Data Schutzion Officer (DPO)
Zugehörige DSGVO-Referenz(en): Artikel 20(1)(a-b); 20(2)</t>
    </r>
  </si>
  <si>
    <r>
      <t xml:space="preserve">Empfohlener Ansprechpartner: </t>
    </r>
    <r>
      <rPr>
        <sz val="11"/>
        <rFont val="Segoe UI"/>
        <family val="2"/>
      </rPr>
      <t>Rechenzentrumsleitung, Data Schutzion Officer (DPO), Marketing/Digital, Auftragsverarbeiter
Zugehörige DSGVO-Referenz(en): Artikel 18(1)(a-d); 30(4)</t>
    </r>
  </si>
  <si>
    <r>
      <t xml:space="preserve">Empfohlener Ansprechpartner: </t>
    </r>
    <r>
      <rPr>
        <sz val="11"/>
        <rFont val="Segoe UI"/>
        <family val="2"/>
      </rPr>
      <t>Chief Information Security Officer (CISO), Data Schutzion Officer (DPO), IT-Führung
Zugehörige DSGVO-Referenz(en): Artikel 22(1-4)</t>
    </r>
  </si>
  <si>
    <r>
      <t>Empfohlener Ansprechpartner:</t>
    </r>
    <r>
      <rPr>
        <sz val="11"/>
        <rFont val="Segoe UI"/>
        <family val="2"/>
      </rPr>
      <t xml:space="preserve"> Chief Information Security Officer (CISO), Data Schutzion Officer (DPO), Personalabteilung, Rechtsabteilung
Zugehörige DSGVO-Referenz(en): Artikel 24(1); 26(1-2); 27(1)(3-4); 35(2); 37(1-7); 38(1-6); 39(1)(a-d)</t>
    </r>
  </si>
  <si>
    <r>
      <t>Empfohlener Ansprechpartner:</t>
    </r>
    <r>
      <rPr>
        <sz val="11"/>
        <rFont val="Segoe UI"/>
        <family val="2"/>
      </rPr>
      <t xml:space="preserve"> RisikoVerwaltungmentabteilung
Zugehörige DSGVO-Referenz(en): Artikel 24(1), 32(4)</t>
    </r>
  </si>
  <si>
    <r>
      <t>Empfohlener Ansprechpartner:</t>
    </r>
    <r>
      <rPr>
        <sz val="11"/>
        <rFont val="Segoe UI"/>
        <family val="2"/>
      </rPr>
      <t xml:space="preserve"> Compliance, Data Schutzion Officer (DPO), Rechtsabteilung, Betrieb
Zugehörige DSGVO-Referenz(en): Artikel 9(4); 23(1-2); 24(3); 30(1-2); 35(4-5); 36(5); 40(3); 42(2), (6); 87; 88(1-2); 90(1) </t>
    </r>
  </si>
  <si>
    <r>
      <t xml:space="preserve">Empfohlener Ansprechpartner: </t>
    </r>
    <r>
      <rPr>
        <sz val="11"/>
        <rFont val="Segoe UI"/>
        <family val="2"/>
      </rPr>
      <t>Compliance, Data Schutzion Officer (DPO), IT-Führung, Rechtsabteilung, Betrieb
Zugehörige DSGVO-Referenz(en): Artikel 45(1); 46(1-2)</t>
    </r>
  </si>
  <si>
    <r>
      <t xml:space="preserve">Empfohlener Ansprechpartner: </t>
    </r>
    <r>
      <rPr>
        <sz val="11"/>
        <rFont val="Segoe UI"/>
        <family val="2"/>
      </rPr>
      <t>Compliance, Data Schutzion Officer (DPO), IT-Führung, Rechtsabteilung, Drittverarbeiter 
Zugehörige DSGVO-Referenz(en): Artikel 13(1)(f); 14(1)(f); 28 (1-5), (9); 46(1)</t>
    </r>
  </si>
  <si>
    <r>
      <t xml:space="preserve">Empfohlener Ansprechpartner: </t>
    </r>
    <r>
      <rPr>
        <sz val="11"/>
        <rFont val="Segoe UI"/>
        <family val="2"/>
      </rPr>
      <t>Chief Information Security Officer (CISO), Data Schutzion Officer (DPO), ProjektVerwaltungment
Zugehörige DSGVO-Referenz(en): Artikel 5(1); 6(4); 25(2); 32(2); 35(1), (3), (7-9), (11); 36(1) (3); 39(1)(b-c); 39(2)</t>
    </r>
  </si>
  <si>
    <t>Legen Sie Richtlinien für Datenschutz und Datensicherheit fest, die klar zeigen, wie die personenbezogenen Daten von Datensubjekten verwendet und geschützt werden. Diese Richtlinien sollten für eine nicht technische Zielgruppe leicht verständlich sein und zur Verteilung an die Organisation, die Datensubjekte oder Behörden verfügbar sein wie erforderlich. Die Richtlinien und Verfahren sollten mit einer festgelegten Häufigkeit überprüft und aktualisiert werden.</t>
  </si>
  <si>
    <t xml:space="preserve">Bewerten Sie die geschäftliche Begründung für die Verwendung aller personenbezogenen Daten, die in geschäftlichen Abläufen genutzt werden. Legen Sie einen Prozess fest, der die Daten ermittelt, die für die Ausführung dieser Abläufe mindestens erforderlich sind. Stellen Sie die Erfassung aller personenbezogenen Daten ein, für deren Verwendung es keine geschäftliche Begründung gibt. </t>
  </si>
  <si>
    <t>Legen Sie formelle, taktische Richtlinien und Verfahren fest, die beschreiben, wie die Mitarbeiter die Anforderungen der Organisation an den Schutz der Vertraulichkeit, Integrität und Verfügbarkeit personenbezogener Daten erfüllen können.</t>
  </si>
  <si>
    <t>Während die DSGVO als Verordnung weiterentwickelt wird, werden regelmäßig zusätzliche Anleitungen veröffentlicht. Richten Sie einen Prozess ein, um bei Änderungen in der gesetzlichen Umgebung auf dem aktuellen Stand zu bleiben, einschließlich Änderungen hinsichtlich Angemessenheitsentscheidungen in Bezug auf Übertragungen an Drittanbieter.</t>
  </si>
  <si>
    <t xml:space="preserve">Ermitteln Sie die grundlegenden Aktivitäten, mit denen personenbezogene Daten identifiziert werden (D.1). Implementieren Sie die notwendigen Technologien und stellen Sie geeignete Mitarbeiter ein, um Datenschutzrichtlinien erstellen zu können, oder schulen Sie Mitarbeiter für diesen Zweck bzw. teilen Sie diesem Zweck Mitarbeiter zu. Erstellen Sie für alle relevanten personenbezogenen Daten eine Datenschutzrichtlinie, die den jeweiligen Datensubjekten bereitgestellt werden kann. </t>
  </si>
  <si>
    <t>Ermitteln</t>
  </si>
  <si>
    <t>Verwalten</t>
  </si>
  <si>
    <t>Schützen</t>
  </si>
  <si>
    <t>Berichten</t>
  </si>
  <si>
    <r>
      <rPr>
        <b/>
        <sz val="11"/>
        <rFont val="Segoe UI"/>
        <family val="2"/>
      </rPr>
      <t>Empfohlener Ansprechpartner</t>
    </r>
    <r>
      <rPr>
        <sz val="11"/>
        <color theme="1"/>
        <rFont val="Calibri"/>
        <family val="2"/>
      </rPr>
      <t xml:space="preserve">: Chief Information Security Officer (CISO), Data Schutzion Officer (DPO), IT-Führung, Betrieb
</t>
    </r>
    <r>
      <rPr>
        <b/>
        <sz val="11"/>
        <color theme="1"/>
        <rFont val="Segoe UI"/>
        <family val="2"/>
      </rPr>
      <t>Zugehörige DSGVO-Referenz(en)</t>
    </r>
    <r>
      <rPr>
        <sz val="11"/>
        <color theme="1"/>
        <rFont val="Calibri"/>
        <family val="2"/>
      </rPr>
      <t>: Artikel 25(1-3)</t>
    </r>
  </si>
  <si>
    <r>
      <rPr>
        <b/>
        <sz val="11"/>
        <color theme="1"/>
        <rFont val="Segoe UI"/>
        <family val="2"/>
      </rPr>
      <t>Empfohlener Ansprechpartner</t>
    </r>
    <r>
      <rPr>
        <sz val="11"/>
        <color theme="1"/>
        <rFont val="Calibri"/>
        <family val="2"/>
      </rPr>
      <t xml:space="preserve">: Chief Information Security Officer (CISO), Data Schutzion Officer (DPO), IT-Führung
</t>
    </r>
    <r>
      <rPr>
        <b/>
        <sz val="11"/>
        <color theme="1"/>
        <rFont val="Segoe UI"/>
        <family val="2"/>
      </rPr>
      <t>Zugehörige DSGVO-Referenz(en)</t>
    </r>
    <r>
      <rPr>
        <sz val="11"/>
        <color theme="1"/>
        <rFont val="Calibri"/>
        <family val="2"/>
      </rPr>
      <t>: Artikel 32(1)(a)</t>
    </r>
  </si>
  <si>
    <r>
      <rPr>
        <b/>
        <sz val="11"/>
        <rFont val="Segoe UI"/>
        <family val="2"/>
      </rPr>
      <t>Empfohlener Ansprechpartner</t>
    </r>
    <r>
      <rPr>
        <sz val="11"/>
        <rFont val="Calibri"/>
        <family val="2"/>
        <scheme val="minor"/>
      </rPr>
      <t>: Chief Information Security Officer (CISO), Compliance, Data Schutzion Officer (DPO), IT-Führung</t>
    </r>
    <r>
      <rPr>
        <sz val="11"/>
        <rFont val="Segoe UI"/>
        <family val="2"/>
      </rPr>
      <t xml:space="preserve">
</t>
    </r>
    <r>
      <rPr>
        <b/>
        <sz val="11"/>
        <rFont val="Segoe UI"/>
        <family val="2"/>
      </rPr>
      <t>Zugehörige DSGVO-Referenz(en)</t>
    </r>
    <r>
      <rPr>
        <sz val="11"/>
        <rFont val="Calibri"/>
        <family val="2"/>
        <scheme val="minor"/>
      </rPr>
      <t>: Artikel 29; 32(1)(b-c); (2); 46(1), (2)(a-f), 3(a-b)</t>
    </r>
  </si>
  <si>
    <r>
      <rPr>
        <b/>
        <sz val="11"/>
        <color theme="1"/>
        <rFont val="Segoe UI"/>
        <family val="2"/>
      </rPr>
      <t>Empfohlener Ansprechpartner</t>
    </r>
    <r>
      <rPr>
        <sz val="11"/>
        <color theme="1"/>
        <rFont val="Calibri"/>
        <family val="2"/>
      </rPr>
      <t xml:space="preserve">: Chief Information Security Officer (CISO), Compliance, Data Schutzion Officer (DPO), IT-Führung, Rechtsabteilung
</t>
    </r>
    <r>
      <rPr>
        <b/>
        <sz val="11"/>
        <color theme="1"/>
        <rFont val="Segoe UI"/>
        <family val="2"/>
      </rPr>
      <t>Zugehörige DSGVO-Referenz(en)</t>
    </r>
    <r>
      <rPr>
        <sz val="11"/>
        <color theme="1"/>
        <rFont val="Calibri"/>
        <family val="2"/>
      </rPr>
      <t>: Artikel 12(1); 33(1-5); 34(1-2)</t>
    </r>
  </si>
  <si>
    <r>
      <rPr>
        <b/>
        <sz val="11"/>
        <rFont val="Segoe UI"/>
        <family val="2"/>
      </rPr>
      <t>Empfohlener Ansprechpartner</t>
    </r>
    <r>
      <rPr>
        <sz val="11"/>
        <rFont val="Calibri"/>
        <family val="2"/>
        <scheme val="minor"/>
      </rPr>
      <t>: Chief Information Security Officer (CISO), Data Schutzion Officer (DPO), IT-Führung</t>
    </r>
    <r>
      <rPr>
        <sz val="11"/>
        <rFont val="Segoe UI"/>
        <family val="2"/>
      </rPr>
      <t xml:space="preserve">
</t>
    </r>
    <r>
      <rPr>
        <b/>
        <sz val="11"/>
        <rFont val="Segoe UI"/>
        <family val="2"/>
      </rPr>
      <t>Zugehörige DSGVO-Referenz(en)</t>
    </r>
    <r>
      <rPr>
        <sz val="11"/>
        <rFont val="Calibri"/>
        <family val="2"/>
        <scheme val="minor"/>
      </rPr>
      <t>: Artikel 32(1)(d)</t>
    </r>
  </si>
  <si>
    <t>ID</t>
  </si>
  <si>
    <t>Stage</t>
  </si>
  <si>
    <t>Theme</t>
  </si>
  <si>
    <t>Question</t>
  </si>
  <si>
    <t>Answer</t>
  </si>
  <si>
    <t>Weight</t>
  </si>
  <si>
    <t>Sub-scenario</t>
  </si>
  <si>
    <t>Recommendations</t>
  </si>
  <si>
    <t>PPT</t>
  </si>
  <si>
    <t>Knockout</t>
  </si>
  <si>
    <t>Total</t>
  </si>
  <si>
    <t>Recommendation 1</t>
  </si>
  <si>
    <t>Sub-Scenario Maturity Stage</t>
  </si>
  <si>
    <t>Top Gaps</t>
  </si>
  <si>
    <t>Maturity Curve X</t>
  </si>
  <si>
    <t>Maturity Curve Y</t>
  </si>
  <si>
    <t xml:space="preserve">Maturity Curve Average </t>
  </si>
  <si>
    <t>Average</t>
  </si>
  <si>
    <t xml:space="preserve">Discover </t>
  </si>
  <si>
    <t>Manage</t>
  </si>
  <si>
    <t>Protect</t>
  </si>
  <si>
    <t>Report</t>
  </si>
  <si>
    <t>Customer name</t>
  </si>
  <si>
    <t>Executive Summary Maturity</t>
  </si>
  <si>
    <t>Executive Summary Text</t>
  </si>
  <si>
    <t>Discover Maturity</t>
  </si>
  <si>
    <t>Discover Maturity Text</t>
  </si>
  <si>
    <t>Manage Maturity</t>
  </si>
  <si>
    <t>Manage Maturity Text</t>
  </si>
  <si>
    <t>Protect Maturity</t>
  </si>
  <si>
    <t>Protect Maturity Text</t>
  </si>
  <si>
    <t>Report Maturity</t>
  </si>
  <si>
    <t>Report Maturity Text</t>
  </si>
  <si>
    <t>2.0a</t>
  </si>
  <si>
    <t>Denis Heliszkowski</t>
  </si>
  <si>
    <t>Localization fixes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</si>
</sst>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yy;@"/>
  </numFmts>
  <fonts count="39" x14ac:knownFonts="1">
    <font>
      <sz val="11"/>
      <color theme="1"/>
      <name val="Calibri"/>
      <family val="2"/>
      <scheme val="minor"/>
    </font>
    <font>
      <sz val="11"/>
      <color theme="1"/>
      <name val="Calibri"/>
      <family val="2"/>
      <scheme val="minor"/>
    </font>
    <font>
      <b/>
      <sz val="11"/>
      <color theme="0"/>
      <name val="Segoe UI"/>
      <family val="2"/>
    </font>
    <font>
      <sz val="11"/>
      <color theme="1"/>
      <name val="Segoe UI"/>
      <family val="2"/>
    </font>
    <font>
      <b/>
      <sz val="11"/>
      <color theme="1"/>
      <name val="Segoe UI"/>
      <family val="2"/>
    </font>
    <font>
      <b/>
      <sz val="18"/>
      <color theme="0"/>
      <name val="Segoe UI"/>
      <family val="2"/>
    </font>
    <font>
      <sz val="11"/>
      <color theme="1"/>
      <name val="Segoe UI Semilight"/>
      <family val="2"/>
    </font>
    <font>
      <sz val="10"/>
      <color theme="1"/>
      <name val="Segoe UI Semilight"/>
      <family val="2"/>
    </font>
    <font>
      <sz val="11"/>
      <name val="Segoe UI Semilight"/>
      <family val="2"/>
    </font>
    <font>
      <sz val="18"/>
      <color theme="0"/>
      <name val="Segoe UI Semilight"/>
      <family val="2"/>
    </font>
    <font>
      <sz val="18"/>
      <color theme="1"/>
      <name val="Segoe UI Semilight"/>
      <family val="2"/>
    </font>
    <font>
      <sz val="18"/>
      <color theme="1"/>
      <name val="Segoe UI"/>
      <family val="2"/>
    </font>
    <font>
      <b/>
      <sz val="22"/>
      <color theme="1"/>
      <name val="Segoe UI"/>
      <family val="2"/>
    </font>
    <font>
      <sz val="11"/>
      <color theme="1"/>
      <name val="Segoe UI"/>
      <family val="2"/>
    </font>
    <font>
      <b/>
      <sz val="16"/>
      <color theme="1"/>
      <name val="Segoe UI"/>
      <family val="2"/>
    </font>
    <font>
      <sz val="16"/>
      <color theme="1"/>
      <name val="Segoe UI"/>
      <family val="2"/>
    </font>
    <font>
      <b/>
      <sz val="20"/>
      <color theme="0"/>
      <name val="Segoe UI"/>
      <family val="2"/>
    </font>
    <font>
      <b/>
      <sz val="20"/>
      <color theme="1"/>
      <name val="Segoe UI"/>
      <family val="2"/>
    </font>
    <font>
      <b/>
      <sz val="18"/>
      <color theme="0"/>
      <name val="Segoe UI"/>
      <family val="2"/>
    </font>
    <font>
      <b/>
      <sz val="18"/>
      <name val="Segoe UI"/>
      <family val="2"/>
    </font>
    <font>
      <b/>
      <sz val="16"/>
      <name val="Segoe UI"/>
      <family val="2"/>
    </font>
    <font>
      <sz val="11"/>
      <name val="Segoe UI"/>
      <family val="2"/>
    </font>
    <font>
      <sz val="12"/>
      <name val="Segoe UI"/>
      <family val="2"/>
    </font>
    <font>
      <b/>
      <sz val="12"/>
      <name val="Segoe UI"/>
      <family val="2"/>
    </font>
    <font>
      <sz val="12"/>
      <color theme="1"/>
      <name val="Segoe UI"/>
      <family val="2"/>
    </font>
    <font>
      <b/>
      <sz val="11"/>
      <color theme="1"/>
      <name val="Segoe UI"/>
      <family val="2"/>
    </font>
    <font>
      <b/>
      <sz val="16"/>
      <color theme="0"/>
      <name val="Segoe UI"/>
      <family val="2"/>
    </font>
    <font>
      <b/>
      <sz val="11"/>
      <color theme="0"/>
      <name val="Segoe UI"/>
      <family val="2"/>
    </font>
    <font>
      <b/>
      <sz val="12"/>
      <color theme="0"/>
      <name val="Segoe UI"/>
      <family val="2"/>
    </font>
    <font>
      <sz val="12"/>
      <color rgb="FF000000"/>
      <name val="Segoe UI"/>
      <family val="2"/>
    </font>
    <font>
      <b/>
      <sz val="16"/>
      <color rgb="FFFFFFFF"/>
      <name val="Segoe UI"/>
      <family val="2"/>
    </font>
    <font>
      <sz val="11"/>
      <color theme="0"/>
      <name val="Segoe UI"/>
      <family val="2"/>
    </font>
    <font>
      <sz val="11"/>
      <color rgb="FF000000"/>
      <name val="Segoe UI"/>
      <family val="2"/>
    </font>
    <font>
      <sz val="16"/>
      <color rgb="FFFFFFFF"/>
      <name val="Segoe UI"/>
      <family val="2"/>
    </font>
    <font>
      <b/>
      <sz val="11"/>
      <color theme="1"/>
      <name val="Calibri"/>
      <family val="2"/>
    </font>
    <font>
      <sz val="11"/>
      <color theme="1"/>
      <name val="Calibri"/>
      <family val="2"/>
    </font>
    <font>
      <sz val="16"/>
      <name val="Segoe UI"/>
      <family val="2"/>
    </font>
    <font>
      <b/>
      <sz val="11"/>
      <name val="Segoe UI"/>
      <family val="2"/>
    </font>
    <font>
      <sz val="11"/>
      <name val="Calibri"/>
      <family val="2"/>
      <scheme val="minor"/>
    </font>
  </fonts>
  <fills count="17">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EDF1F9"/>
        <bgColor indexed="64"/>
      </patternFill>
    </fill>
    <fill>
      <patternFill patternType="solid">
        <fgColor rgb="FF00188F"/>
        <bgColor indexed="64"/>
      </patternFill>
    </fill>
    <fill>
      <patternFill patternType="solid">
        <fgColor rgb="FFE6E6E6"/>
        <bgColor indexed="64"/>
      </patternFill>
    </fill>
    <fill>
      <patternFill patternType="solid">
        <fgColor rgb="FF40CDF5"/>
        <bgColor indexed="64"/>
      </patternFill>
    </fill>
    <fill>
      <patternFill patternType="solid">
        <fgColor rgb="FF00B0E3"/>
        <bgColor indexed="64"/>
      </patternFill>
    </fill>
    <fill>
      <patternFill patternType="solid">
        <fgColor rgb="FF006FC8"/>
        <bgColor indexed="64"/>
      </patternFill>
    </fill>
    <fill>
      <patternFill patternType="solid">
        <fgColor rgb="FF409AE1"/>
        <bgColor indexed="64"/>
      </patternFill>
    </fill>
    <fill>
      <patternFill patternType="solid">
        <fgColor rgb="FF001580"/>
        <bgColor indexed="64"/>
      </patternFill>
    </fill>
    <fill>
      <patternFill patternType="solid">
        <fgColor rgb="FF4052AB"/>
        <bgColor indexed="64"/>
      </patternFill>
    </fill>
    <fill>
      <patternFill patternType="solid">
        <fgColor rgb="FF001A41"/>
        <bgColor indexed="64"/>
      </patternFill>
    </fill>
    <fill>
      <patternFill patternType="solid">
        <fgColor rgb="FF40587C"/>
        <bgColor indexed="64"/>
      </patternFill>
    </fill>
    <fill>
      <patternFill patternType="solid">
        <fgColor rgb="FFFFFF00"/>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124">
    <xf numFmtId="0" fontId="0" fillId="0" borderId="0" xfId="0"/>
    <xf numFmtId="9" fontId="0" fillId="0" borderId="0" xfId="0" applyNumberFormat="1"/>
    <xf numFmtId="0" fontId="6" fillId="0" borderId="0" xfId="0" applyFont="1"/>
    <xf numFmtId="0" fontId="6" fillId="0" borderId="0" xfId="0" applyFont="1" applyAlignment="1">
      <alignment wrapText="1"/>
    </xf>
    <xf numFmtId="0" fontId="3" fillId="0" borderId="0" xfId="0" applyFont="1"/>
    <xf numFmtId="0" fontId="3" fillId="0" borderId="0" xfId="0" applyFont="1" applyAlignment="1">
      <alignment vertical="top"/>
    </xf>
    <xf numFmtId="0" fontId="3" fillId="0" borderId="0" xfId="0" applyFont="1" applyAlignment="1">
      <alignment wrapText="1"/>
    </xf>
    <xf numFmtId="0" fontId="7" fillId="0" borderId="0" xfId="0" applyFont="1" applyFill="1" applyBorder="1"/>
    <xf numFmtId="164" fontId="7" fillId="0" borderId="0" xfId="1" applyNumberFormat="1" applyFont="1" applyFill="1" applyBorder="1"/>
    <xf numFmtId="2" fontId="8" fillId="0" borderId="0" xfId="0" applyNumberFormat="1" applyFont="1"/>
    <xf numFmtId="0" fontId="6" fillId="0" borderId="0" xfId="0" applyFont="1" applyFill="1"/>
    <xf numFmtId="0" fontId="6" fillId="0" borderId="0" xfId="0" applyFont="1" applyAlignment="1">
      <alignment vertical="center" wrapText="1"/>
    </xf>
    <xf numFmtId="0" fontId="6" fillId="0" borderId="0" xfId="0" applyFont="1" applyFill="1" applyBorder="1"/>
    <xf numFmtId="0" fontId="5" fillId="6" borderId="0" xfId="0" applyFont="1" applyFill="1" applyBorder="1" applyAlignment="1">
      <alignment vertical="top"/>
    </xf>
    <xf numFmtId="0" fontId="5" fillId="6" borderId="0" xfId="0" applyFont="1" applyFill="1" applyBorder="1" applyAlignment="1">
      <alignment vertical="top" wrapText="1"/>
    </xf>
    <xf numFmtId="0" fontId="10" fillId="0" borderId="0" xfId="0" applyFont="1"/>
    <xf numFmtId="0" fontId="11" fillId="0" borderId="0" xfId="0" applyFont="1"/>
    <xf numFmtId="0" fontId="2" fillId="6" borderId="0" xfId="0" applyFont="1" applyFill="1" applyBorder="1" applyAlignment="1">
      <alignment horizontal="center" vertical="top"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applyAlignment="1">
      <alignment vertical="top" wrapText="1"/>
    </xf>
    <xf numFmtId="0" fontId="3" fillId="0" borderId="0" xfId="0" applyFont="1" applyAlignment="1"/>
    <xf numFmtId="0" fontId="9" fillId="0" borderId="0" xfId="0" applyFont="1" applyAlignment="1">
      <alignment vertical="top"/>
    </xf>
    <xf numFmtId="0" fontId="6" fillId="4" borderId="0" xfId="0" applyFont="1" applyFill="1" applyBorder="1" applyAlignment="1">
      <alignment horizontal="left" vertical="top" wrapText="1"/>
    </xf>
    <xf numFmtId="0" fontId="6" fillId="4" borderId="0" xfId="0" applyFont="1" applyFill="1" applyBorder="1" applyAlignment="1">
      <alignment horizontal="left" vertical="top"/>
    </xf>
    <xf numFmtId="0" fontId="6" fillId="3" borderId="0" xfId="0" applyFont="1" applyFill="1" applyBorder="1" applyAlignment="1">
      <alignment horizontal="left" vertical="top"/>
    </xf>
    <xf numFmtId="2" fontId="6" fillId="4" borderId="0" xfId="0" applyNumberFormat="1" applyFont="1" applyFill="1" applyBorder="1" applyAlignment="1">
      <alignment horizontal="left" vertical="top" wrapText="1"/>
    </xf>
    <xf numFmtId="0" fontId="6" fillId="0" borderId="0" xfId="0" applyFont="1" applyAlignment="1">
      <alignment vertical="top"/>
    </xf>
    <xf numFmtId="0" fontId="6" fillId="2" borderId="0" xfId="0" applyFont="1" applyFill="1" applyBorder="1" applyAlignment="1">
      <alignment horizontal="left" vertical="top" wrapText="1"/>
    </xf>
    <xf numFmtId="0" fontId="6" fillId="2" borderId="0" xfId="0" applyFont="1" applyFill="1" applyBorder="1" applyAlignment="1">
      <alignment horizontal="left" vertical="top"/>
    </xf>
    <xf numFmtId="2" fontId="6" fillId="2" borderId="0" xfId="0" applyNumberFormat="1" applyFont="1" applyFill="1" applyBorder="1" applyAlignment="1">
      <alignment horizontal="left" vertical="top" wrapText="1"/>
    </xf>
    <xf numFmtId="0" fontId="6" fillId="5" borderId="0" xfId="0" applyFont="1" applyFill="1" applyBorder="1" applyAlignment="1">
      <alignment horizontal="left" vertical="top" wrapText="1"/>
    </xf>
    <xf numFmtId="0" fontId="6" fillId="5" borderId="0" xfId="0" applyFont="1" applyFill="1" applyBorder="1" applyAlignment="1">
      <alignment horizontal="left" vertical="top"/>
    </xf>
    <xf numFmtId="2" fontId="6" fillId="5" borderId="0" xfId="0" applyNumberFormat="1" applyFont="1" applyFill="1" applyBorder="1" applyAlignment="1">
      <alignment horizontal="left" vertical="top" wrapText="1"/>
    </xf>
    <xf numFmtId="0" fontId="6" fillId="0" borderId="0" xfId="0" applyFont="1" applyAlignment="1">
      <alignment vertical="top" wrapText="1"/>
    </xf>
    <xf numFmtId="49" fontId="0" fillId="0" borderId="0" xfId="0" applyNumberFormat="1" applyAlignment="1">
      <alignment horizontal="left"/>
    </xf>
    <xf numFmtId="0" fontId="0" fillId="0" borderId="0" xfId="0" applyAlignment="1">
      <alignment horizontal="center"/>
    </xf>
    <xf numFmtId="165" fontId="0" fillId="0" borderId="0" xfId="0" applyNumberFormat="1" applyAlignment="1">
      <alignment horizontal="center"/>
    </xf>
    <xf numFmtId="165" fontId="0" fillId="0" borderId="0" xfId="0" applyNumberFormat="1"/>
    <xf numFmtId="0" fontId="13" fillId="0" borderId="0" xfId="0" applyFont="1" applyBorder="1" applyAlignment="1">
      <alignment vertical="top"/>
    </xf>
    <xf numFmtId="0" fontId="13" fillId="0" borderId="0" xfId="0" applyFont="1" applyBorder="1" applyAlignment="1">
      <alignment vertical="top" wrapText="1"/>
    </xf>
    <xf numFmtId="0" fontId="13" fillId="0" borderId="0" xfId="0" applyFont="1" applyBorder="1" applyAlignment="1">
      <alignment horizontal="center" vertical="top"/>
    </xf>
    <xf numFmtId="0" fontId="14" fillId="0" borderId="0" xfId="0" applyFont="1" applyBorder="1" applyAlignment="1">
      <alignment vertical="top"/>
    </xf>
    <xf numFmtId="0" fontId="15" fillId="0" borderId="0" xfId="0" applyFont="1" applyFill="1" applyBorder="1" applyAlignment="1">
      <alignment vertical="top" wrapText="1"/>
    </xf>
    <xf numFmtId="0" fontId="16" fillId="0" borderId="0" xfId="0" applyFont="1" applyFill="1" applyBorder="1" applyAlignment="1">
      <alignment horizontal="center" vertical="top" wrapText="1"/>
    </xf>
    <xf numFmtId="0" fontId="16" fillId="6" borderId="0" xfId="0" applyFont="1" applyFill="1" applyBorder="1" applyAlignment="1">
      <alignment horizontal="center" vertical="top" wrapText="1"/>
    </xf>
    <xf numFmtId="0" fontId="15" fillId="0" borderId="0" xfId="0" applyFont="1" applyFill="1" applyBorder="1" applyAlignment="1">
      <alignment horizontal="right" vertical="top" wrapText="1"/>
    </xf>
    <xf numFmtId="0" fontId="17" fillId="0" borderId="0" xfId="0" applyFont="1" applyFill="1" applyBorder="1" applyAlignment="1">
      <alignment horizontal="left" vertical="top" wrapText="1"/>
    </xf>
    <xf numFmtId="0" fontId="18" fillId="6" borderId="0" xfId="0" applyFont="1" applyFill="1" applyBorder="1" applyAlignment="1">
      <alignment horizontal="center" vertical="top"/>
    </xf>
    <xf numFmtId="0" fontId="18" fillId="6" borderId="0" xfId="0" applyFont="1" applyFill="1" applyBorder="1" applyAlignment="1">
      <alignment horizontal="center" vertical="top" wrapText="1"/>
    </xf>
    <xf numFmtId="0" fontId="19" fillId="9" borderId="0" xfId="0" applyFont="1" applyFill="1" applyBorder="1" applyAlignment="1">
      <alignment horizontal="left" vertical="top"/>
    </xf>
    <xf numFmtId="0" fontId="18" fillId="9" borderId="0" xfId="0" applyFont="1" applyFill="1" applyBorder="1" applyAlignment="1">
      <alignment vertical="top"/>
    </xf>
    <xf numFmtId="0" fontId="20" fillId="8" borderId="0" xfId="0" applyFont="1" applyFill="1" applyBorder="1" applyAlignment="1">
      <alignment horizontal="left" vertical="top"/>
    </xf>
    <xf numFmtId="0" fontId="20" fillId="8" borderId="0" xfId="0" applyFont="1" applyFill="1" applyBorder="1" applyAlignment="1">
      <alignment vertical="top"/>
    </xf>
    <xf numFmtId="0" fontId="21" fillId="8" borderId="0" xfId="0" applyFont="1" applyFill="1" applyBorder="1" applyAlignment="1">
      <alignment vertical="top" wrapText="1"/>
    </xf>
    <xf numFmtId="0" fontId="22" fillId="8" borderId="0" xfId="0" applyFont="1" applyFill="1" applyBorder="1" applyAlignment="1">
      <alignment horizontal="center" vertical="top"/>
    </xf>
    <xf numFmtId="0" fontId="23" fillId="8" borderId="0" xfId="0" applyFont="1" applyFill="1" applyBorder="1" applyAlignment="1">
      <alignment horizontal="center" vertical="top"/>
    </xf>
    <xf numFmtId="0" fontId="24" fillId="0" borderId="0" xfId="0" applyFont="1" applyFill="1" applyBorder="1" applyAlignment="1">
      <alignment horizontal="left" vertical="top"/>
    </xf>
    <xf numFmtId="0" fontId="24" fillId="0" borderId="0" xfId="0" applyFont="1" applyFill="1" applyBorder="1" applyAlignment="1">
      <alignment horizontal="left" vertical="top" wrapText="1"/>
    </xf>
    <xf numFmtId="0" fontId="24" fillId="0" borderId="0" xfId="0" applyFont="1" applyFill="1" applyBorder="1" applyAlignment="1">
      <alignment horizontal="center" vertical="top"/>
    </xf>
    <xf numFmtId="0" fontId="24" fillId="0" borderId="0" xfId="0" applyFont="1" applyFill="1" applyBorder="1" applyAlignment="1">
      <alignment horizontal="center" vertical="top" wrapText="1"/>
    </xf>
    <xf numFmtId="0" fontId="24" fillId="7" borderId="0" xfId="0" applyFont="1" applyFill="1" applyBorder="1" applyAlignment="1">
      <alignment horizontal="center" vertical="top"/>
    </xf>
    <xf numFmtId="0" fontId="24" fillId="0" borderId="0" xfId="0" applyFont="1" applyBorder="1" applyAlignment="1">
      <alignment vertical="top"/>
    </xf>
    <xf numFmtId="0" fontId="24" fillId="7" borderId="0" xfId="0" applyFont="1" applyFill="1" applyBorder="1" applyAlignment="1">
      <alignment vertical="top" wrapText="1"/>
    </xf>
    <xf numFmtId="0" fontId="24" fillId="0" borderId="0" xfId="0" applyFont="1" applyFill="1" applyBorder="1" applyAlignment="1">
      <alignment vertical="top" wrapText="1"/>
    </xf>
    <xf numFmtId="0" fontId="25" fillId="0" borderId="0" xfId="0" applyFont="1" applyFill="1" applyBorder="1" applyAlignment="1">
      <alignment horizontal="left" vertical="top" wrapText="1"/>
    </xf>
    <xf numFmtId="0" fontId="24" fillId="7" borderId="0" xfId="0" applyFont="1" applyFill="1" applyBorder="1" applyAlignment="1">
      <alignment horizontal="left" vertical="top"/>
    </xf>
    <xf numFmtId="0" fontId="24" fillId="7" borderId="0" xfId="0" applyFont="1" applyFill="1" applyBorder="1" applyAlignment="1">
      <alignment horizontal="left" vertical="top" wrapText="1"/>
    </xf>
    <xf numFmtId="0" fontId="13" fillId="0" borderId="0" xfId="0" applyFont="1" applyFill="1" applyBorder="1" applyAlignment="1">
      <alignment vertical="top"/>
    </xf>
    <xf numFmtId="0" fontId="18" fillId="10" borderId="0" xfId="0" applyFont="1" applyFill="1" applyBorder="1" applyAlignment="1">
      <alignment vertical="top"/>
    </xf>
    <xf numFmtId="0" fontId="13" fillId="0" borderId="0" xfId="0" applyFont="1"/>
    <xf numFmtId="0" fontId="26" fillId="11" borderId="0" xfId="0" applyFont="1" applyFill="1" applyBorder="1" applyAlignment="1">
      <alignment vertical="top"/>
    </xf>
    <xf numFmtId="0" fontId="27" fillId="11" borderId="0" xfId="0" applyFont="1" applyFill="1" applyBorder="1" applyAlignment="1">
      <alignment vertical="top" wrapText="1"/>
    </xf>
    <xf numFmtId="0" fontId="28" fillId="11" borderId="0" xfId="0" applyFont="1" applyFill="1" applyBorder="1" applyAlignment="1">
      <alignment horizontal="center" vertical="top"/>
    </xf>
    <xf numFmtId="0" fontId="13" fillId="0" borderId="0" xfId="0" applyFont="1" applyFill="1" applyBorder="1" applyAlignment="1">
      <alignment horizontal="center" vertical="top"/>
    </xf>
    <xf numFmtId="0" fontId="29" fillId="0" borderId="0" xfId="0" applyFont="1" applyAlignment="1">
      <alignment vertical="top" wrapText="1"/>
    </xf>
    <xf numFmtId="0" fontId="29" fillId="7" borderId="0" xfId="0" applyFont="1" applyFill="1" applyAlignment="1">
      <alignment vertical="top" wrapText="1"/>
    </xf>
    <xf numFmtId="0" fontId="13" fillId="7" borderId="0" xfId="0" applyFont="1" applyFill="1" applyBorder="1" applyAlignment="1">
      <alignment horizontal="left" vertical="top"/>
    </xf>
    <xf numFmtId="0" fontId="18" fillId="12" borderId="0" xfId="0" applyFont="1" applyFill="1" applyBorder="1" applyAlignment="1">
      <alignment vertical="top"/>
    </xf>
    <xf numFmtId="0" fontId="30" fillId="13" borderId="0" xfId="0" applyFont="1" applyFill="1" applyAlignment="1">
      <alignment vertical="top"/>
    </xf>
    <xf numFmtId="0" fontId="31" fillId="13" borderId="0" xfId="0" applyFont="1" applyFill="1" applyBorder="1" applyAlignment="1">
      <alignment vertical="top" wrapText="1"/>
    </xf>
    <xf numFmtId="0" fontId="24" fillId="13" borderId="0" xfId="0" applyFont="1" applyFill="1" applyBorder="1" applyAlignment="1">
      <alignment horizontal="center" vertical="top"/>
    </xf>
    <xf numFmtId="0" fontId="28" fillId="13" borderId="0" xfId="0" applyFont="1" applyFill="1" applyBorder="1" applyAlignment="1">
      <alignment horizontal="center" vertical="top"/>
    </xf>
    <xf numFmtId="0" fontId="32" fillId="0" borderId="0" xfId="0" applyFont="1" applyAlignment="1">
      <alignment horizontal="center" vertical="top"/>
    </xf>
    <xf numFmtId="0" fontId="29" fillId="7" borderId="0" xfId="0" applyFont="1" applyFill="1" applyAlignment="1">
      <alignment horizontal="center" vertical="top"/>
    </xf>
    <xf numFmtId="0" fontId="24" fillId="7" borderId="0" xfId="0" applyFont="1" applyFill="1" applyBorder="1" applyAlignment="1">
      <alignment vertical="top"/>
    </xf>
    <xf numFmtId="0" fontId="30" fillId="13" borderId="0" xfId="0" applyFont="1" applyFill="1" applyAlignment="1">
      <alignment vertical="top" wrapText="1"/>
    </xf>
    <xf numFmtId="0" fontId="24" fillId="0" borderId="0" xfId="0" applyFont="1" applyAlignment="1">
      <alignment horizontal="center" vertical="top"/>
    </xf>
    <xf numFmtId="0" fontId="33" fillId="13" borderId="0" xfId="0" applyFont="1" applyFill="1" applyAlignment="1">
      <alignment vertical="top"/>
    </xf>
    <xf numFmtId="0" fontId="18" fillId="14" borderId="0" xfId="0" applyFont="1" applyFill="1" applyBorder="1" applyAlignment="1">
      <alignment vertical="top"/>
    </xf>
    <xf numFmtId="0" fontId="26" fillId="15" borderId="0" xfId="0" applyFont="1" applyFill="1" applyBorder="1" applyAlignment="1">
      <alignment vertical="top"/>
    </xf>
    <xf numFmtId="0" fontId="27" fillId="15" borderId="0" xfId="0" applyFont="1" applyFill="1" applyBorder="1" applyAlignment="1">
      <alignment vertical="top" wrapText="1"/>
    </xf>
    <xf numFmtId="0" fontId="28" fillId="15" borderId="0" xfId="0" applyFont="1" applyFill="1" applyBorder="1" applyAlignment="1">
      <alignment horizontal="center" vertical="top"/>
    </xf>
    <xf numFmtId="0" fontId="32" fillId="0" borderId="0" xfId="0" applyFont="1" applyAlignment="1">
      <alignment horizontal="left" vertical="top"/>
    </xf>
    <xf numFmtId="0" fontId="32" fillId="0" borderId="0" xfId="0" applyFont="1" applyAlignment="1">
      <alignment vertical="top"/>
    </xf>
    <xf numFmtId="0" fontId="13" fillId="0" borderId="0" xfId="0" applyFont="1" applyAlignment="1">
      <alignment vertical="top"/>
    </xf>
    <xf numFmtId="0" fontId="26" fillId="15" borderId="0" xfId="0" applyFont="1" applyFill="1" applyBorder="1" applyAlignment="1">
      <alignment horizontal="left" vertical="top"/>
    </xf>
    <xf numFmtId="0" fontId="31" fillId="15" borderId="0" xfId="0" applyFont="1" applyFill="1" applyBorder="1" applyAlignment="1">
      <alignment vertical="top" wrapText="1"/>
    </xf>
    <xf numFmtId="0" fontId="24" fillId="15" borderId="0" xfId="0" applyFont="1" applyFill="1" applyBorder="1" applyAlignment="1">
      <alignment horizontal="center" vertical="top"/>
    </xf>
    <xf numFmtId="0" fontId="23" fillId="8" borderId="0" xfId="0" applyFont="1" applyFill="1" applyBorder="1" applyAlignment="1">
      <alignment horizontal="left" vertical="top"/>
    </xf>
    <xf numFmtId="0" fontId="5" fillId="6" borderId="0" xfId="0" applyFont="1" applyFill="1" applyBorder="1" applyAlignment="1">
      <alignment horizontal="center" vertical="top"/>
    </xf>
    <xf numFmtId="0" fontId="5" fillId="6" borderId="0" xfId="0" applyFont="1" applyFill="1" applyBorder="1" applyAlignment="1">
      <alignment horizontal="center" vertical="top" wrapText="1"/>
    </xf>
    <xf numFmtId="0" fontId="36" fillId="16" borderId="0" xfId="0" applyFont="1" applyFill="1" applyBorder="1" applyAlignment="1">
      <alignment vertical="top" wrapText="1"/>
    </xf>
    <xf numFmtId="0" fontId="2" fillId="15" borderId="0" xfId="0" applyFont="1" applyFill="1" applyBorder="1" applyAlignment="1">
      <alignment vertical="top" wrapText="1"/>
    </xf>
    <xf numFmtId="0" fontId="5" fillId="10" borderId="0" xfId="0" applyFont="1" applyFill="1" applyBorder="1" applyAlignment="1">
      <alignment vertical="top"/>
    </xf>
    <xf numFmtId="0" fontId="5" fillId="12" borderId="0" xfId="0" applyFont="1" applyFill="1" applyBorder="1" applyAlignment="1">
      <alignment horizontal="left" vertical="top" wrapText="1"/>
    </xf>
    <xf numFmtId="0" fontId="5" fillId="14" borderId="0" xfId="0" applyFont="1" applyFill="1" applyBorder="1" applyAlignment="1">
      <alignment horizontal="left" vertical="top"/>
    </xf>
    <xf numFmtId="0" fontId="6" fillId="4" borderId="0" xfId="0" applyNumberFormat="1" applyFont="1" applyFill="1" applyBorder="1" applyAlignment="1">
      <alignment horizontal="left" vertical="top" wrapText="1"/>
    </xf>
    <xf numFmtId="0" fontId="6" fillId="2" borderId="0" xfId="0" applyNumberFormat="1" applyFont="1" applyFill="1" applyBorder="1" applyAlignment="1">
      <alignment horizontal="left" vertical="top" wrapText="1"/>
    </xf>
    <xf numFmtId="0" fontId="12" fillId="0" borderId="0" xfId="0" applyFont="1" applyFill="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xf>
    <xf numFmtId="0" fontId="4" fillId="0" borderId="0" xfId="0" applyFont="1" applyAlignment="1">
      <alignment horizontal="center" vertical="top" wrapText="1"/>
    </xf>
    <xf numFmtId="0" fontId="0" fillId="0" borderId="0" xfId="0" applyAlignment="1"/>
    <xf numFmtId="0" fontId="2" fillId="11" borderId="0" xfId="0" applyFont="1" applyFill="1" applyBorder="1" applyAlignment="1">
      <alignment horizontal="left" vertical="top" wrapText="1"/>
    </xf>
    <xf numFmtId="0" fontId="27" fillId="11" borderId="0" xfId="0" applyFont="1" applyFill="1" applyBorder="1" applyAlignment="1">
      <alignment horizontal="left" vertical="top" wrapText="1"/>
    </xf>
    <xf numFmtId="0" fontId="21" fillId="8" borderId="0" xfId="0" applyFont="1" applyFill="1" applyBorder="1" applyAlignment="1">
      <alignment horizontal="left" vertical="top" wrapText="1"/>
    </xf>
    <xf numFmtId="0" fontId="35" fillId="13" borderId="0" xfId="0" applyFont="1" applyFill="1" applyBorder="1" applyAlignment="1">
      <alignment horizontal="left" vertical="top" wrapText="1"/>
    </xf>
    <xf numFmtId="0" fontId="31" fillId="13" borderId="0" xfId="0" applyFont="1" applyFill="1" applyBorder="1" applyAlignment="1">
      <alignment horizontal="left" vertical="top" wrapText="1"/>
    </xf>
    <xf numFmtId="0" fontId="21" fillId="13" borderId="0" xfId="0" applyFont="1" applyFill="1" applyBorder="1" applyAlignment="1">
      <alignment horizontal="left" vertical="top" wrapText="1"/>
    </xf>
    <xf numFmtId="0" fontId="31" fillId="15" borderId="0" xfId="0" applyFont="1" applyFill="1" applyBorder="1" applyAlignment="1">
      <alignment horizontal="left" vertical="top" wrapText="1"/>
    </xf>
    <xf numFmtId="0" fontId="2" fillId="15" borderId="0" xfId="0" applyFont="1" applyFill="1" applyBorder="1" applyAlignment="1">
      <alignment horizontal="left" vertical="top" wrapText="1"/>
    </xf>
    <xf numFmtId="0" fontId="27" fillId="15" borderId="0" xfId="0" applyFont="1" applyFill="1" applyBorder="1" applyAlignment="1">
      <alignment horizontal="left" vertical="top" wrapText="1"/>
    </xf>
    <xf numFmtId="0" fontId="0" fillId="0" borderId="0" xfId="0" applyAlignment="1">
      <alignment horizontal="left" vertical="top" wrapText="1"/>
    </xf>
  </cellXfs>
  <cellStyles count="2">
    <cellStyle name="Normal" xfId="0" builtinId="0"/>
    <cellStyle name="Percent" xfId="1" builtinId="5"/>
  </cellStyles>
  <dxfs count="52">
    <dxf>
      <numFmt numFmtId="165" formatCode="mm/dd/yyyy;@"/>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400"/>
        </patternFill>
      </fill>
    </dxf>
    <dxf>
      <fill>
        <patternFill>
          <bgColor theme="4"/>
        </patternFill>
      </fill>
    </dxf>
  </dxfs>
  <tableStyles count="0" defaultTableStyle="TableStyleMedium2" defaultPivotStyle="PivotStyleLight16"/>
  <colors>
    <mruColors>
      <color rgb="FFE6E6E6"/>
      <color rgb="FF40587C"/>
      <color rgb="FF4052AB"/>
      <color rgb="FF409AE1"/>
      <color rgb="FF40CDF5"/>
      <color rgb="FF001580"/>
      <color rgb="FF001A41"/>
      <color rgb="FF006FC8"/>
      <color rgb="FF00B0E3"/>
      <color rgb="FFFFA9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355600</xdr:colOff>
      <xdr:row>0</xdr:row>
      <xdr:rowOff>361950</xdr:rowOff>
    </xdr:from>
    <xdr:to>
      <xdr:col>3</xdr:col>
      <xdr:colOff>148987</xdr:colOff>
      <xdr:row>0</xdr:row>
      <xdr:rowOff>733838</xdr:rowOff>
    </xdr:to>
    <xdr:pic>
      <xdr:nvPicPr>
        <xdr:cNvPr id="10" name="Picture 9">
          <a:extLst>
            <a:ext uri="{FF2B5EF4-FFF2-40B4-BE49-F238E27FC236}">
              <a16:creationId xmlns:a16="http://schemas.microsoft.com/office/drawing/2014/main" id="{057417BA-8D1D-47FB-BFAA-DC3E4EC6FA77}"/>
            </a:ext>
          </a:extLst>
        </xdr:cNvPr>
        <xdr:cNvPicPr>
          <a:picLocks noChangeAspect="1"/>
        </xdr:cNvPicPr>
      </xdr:nvPicPr>
      <xdr:blipFill>
        <a:blip xmlns:r="http://schemas.openxmlformats.org/officeDocument/2006/relationships" r:embed="rId1"/>
        <a:stretch>
          <a:fillRect/>
        </a:stretch>
      </xdr:blipFill>
      <xdr:spPr>
        <a:xfrm>
          <a:off x="355600" y="361950"/>
          <a:ext cx="1641237" cy="371888"/>
        </a:xfrm>
        <a:prstGeom prst="rect">
          <a:avLst/>
        </a:prstGeom>
        <a:solidFill>
          <a:schemeClr val="accent1"/>
        </a:solidFill>
      </xdr:spPr>
    </xdr:pic>
    <xdr:clientData/>
  </xdr:twoCellAnchor>
  <xdr:twoCellAnchor editAs="oneCell">
    <xdr:from>
      <xdr:col>0</xdr:col>
      <xdr:colOff>211743</xdr:colOff>
      <xdr:row>34</xdr:row>
      <xdr:rowOff>110066</xdr:rowOff>
    </xdr:from>
    <xdr:to>
      <xdr:col>7</xdr:col>
      <xdr:colOff>590465</xdr:colOff>
      <xdr:row>47</xdr:row>
      <xdr:rowOff>194734</xdr:rowOff>
    </xdr:to>
    <xdr:pic>
      <xdr:nvPicPr>
        <xdr:cNvPr id="7" name="Picture 6">
          <a:extLst>
            <a:ext uri="{FF2B5EF4-FFF2-40B4-BE49-F238E27FC236}">
              <a16:creationId xmlns:a16="http://schemas.microsoft.com/office/drawing/2014/main" id="{CA9E6EDA-714B-4494-9C4A-7E3403E157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11743" y="9863666"/>
          <a:ext cx="4705189" cy="2709334"/>
        </a:xfrm>
        <a:prstGeom prst="rect">
          <a:avLst/>
        </a:prstGeom>
        <a:noFill/>
        <a:ln>
          <a:noFill/>
        </a:ln>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186267</xdr:colOff>
      <xdr:row>19</xdr:row>
      <xdr:rowOff>42334</xdr:rowOff>
    </xdr:from>
    <xdr:to>
      <xdr:col>7</xdr:col>
      <xdr:colOff>571749</xdr:colOff>
      <xdr:row>28</xdr:row>
      <xdr:rowOff>137597</xdr:rowOff>
    </xdr:to>
    <xdr:pic>
      <xdr:nvPicPr>
        <xdr:cNvPr id="8" name="Picture 7">
          <a:extLst>
            <a:ext uri="{FF2B5EF4-FFF2-40B4-BE49-F238E27FC236}">
              <a16:creationId xmlns:a16="http://schemas.microsoft.com/office/drawing/2014/main" id="{22E0A1A3-68D0-4922-A76A-8C3B6626B385}"/>
            </a:ext>
          </a:extLst>
        </xdr:cNvPr>
        <xdr:cNvPicPr>
          <a:picLocks noChangeAspect="1"/>
        </xdr:cNvPicPr>
      </xdr:nvPicPr>
      <xdr:blipFill rotWithShape="1">
        <a:blip xmlns:r="http://schemas.openxmlformats.org/officeDocument/2006/relationships" r:embed="rId3"/>
        <a:srcRect t="878" b="-878"/>
        <a:stretch/>
      </xdr:blipFill>
      <xdr:spPr>
        <a:xfrm>
          <a:off x="186267" y="9634569"/>
          <a:ext cx="4621306" cy="1977852"/>
        </a:xfrm>
        <a:prstGeom prst="rect">
          <a:avLst/>
        </a:prstGeom>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350079</xdr:colOff>
      <xdr:row>0</xdr:row>
      <xdr:rowOff>330700</xdr:rowOff>
    </xdr:from>
    <xdr:to>
      <xdr:col>1</xdr:col>
      <xdr:colOff>813680</xdr:colOff>
      <xdr:row>2</xdr:row>
      <xdr:rowOff>13613</xdr:rowOff>
    </xdr:to>
    <xdr:pic>
      <xdr:nvPicPr>
        <xdr:cNvPr id="5" name="Picture 4">
          <a:extLst>
            <a:ext uri="{FF2B5EF4-FFF2-40B4-BE49-F238E27FC236}">
              <a16:creationId xmlns:a16="http://schemas.microsoft.com/office/drawing/2014/main" id="{3E847E46-31E0-476A-A269-9ACEB11AB935}"/>
            </a:ext>
          </a:extLst>
        </xdr:cNvPr>
        <xdr:cNvPicPr>
          <a:picLocks noChangeAspect="1"/>
        </xdr:cNvPicPr>
      </xdr:nvPicPr>
      <xdr:blipFill>
        <a:blip xmlns:r="http://schemas.openxmlformats.org/officeDocument/2006/relationships" r:embed="rId1"/>
        <a:stretch>
          <a:fillRect/>
        </a:stretch>
      </xdr:blipFill>
      <xdr:spPr>
        <a:xfrm>
          <a:off x="350079" y="330700"/>
          <a:ext cx="1635176" cy="368713"/>
        </a:xfrm>
        <a:prstGeom prst="rect">
          <a:avLst/>
        </a:prstGeom>
        <a:solidFill>
          <a:schemeClr val="accent1"/>
        </a:solid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4:E22" totalsRowShown="0">
  <tableColumns count="4">
    <tableColumn id="1" xr3:uid="{00000000-0010-0000-0000-000001000000}" name="Version"/>
    <tableColumn id="2" xr3:uid="{00000000-0010-0000-0000-000002000000}" name="Datum" dataDxfId="0"/>
    <tableColumn id="3" xr3:uid="{00000000-0010-0000-0000-000003000000}" name="Wer"/>
    <tableColumn id="4" xr3:uid="{00000000-0010-0000-0000-000004000000}" name="Was"/>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FFFF00"/>
      </a:accent1>
      <a:accent2>
        <a:srgbClr val="92D050"/>
      </a:accent2>
      <a:accent3>
        <a:srgbClr val="00B050"/>
      </a:accent3>
      <a:accent4>
        <a:srgbClr val="FF0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0"/>
  <sheetViews>
    <sheetView showGridLines="0" tabSelected="1" showWhiteSpace="0" zoomScale="85" zoomScaleNormal="85" zoomScaleSheetLayoutView="110" zoomScalePageLayoutView="120" workbookViewId="0">
      <selection activeCell="A6" sqref="A6:M10"/>
    </sheetView>
  </sheetViews>
  <sheetFormatPr defaultColWidth="9" defaultRowHeight="16.5" x14ac:dyDescent="0.3"/>
  <cols>
    <col min="1" max="8" width="9" style="4"/>
    <col min="9" max="9" width="11.28515625" style="4" customWidth="1"/>
    <col min="10" max="10" width="14.7109375" style="4" customWidth="1"/>
    <col min="11" max="16384" width="9" style="4"/>
  </cols>
  <sheetData>
    <row r="1" spans="1:13" ht="86.1" customHeight="1" x14ac:dyDescent="0.3"/>
    <row r="2" spans="1:13" ht="5.0999999999999996" customHeight="1" x14ac:dyDescent="0.3">
      <c r="A2" s="17"/>
      <c r="B2" s="17"/>
      <c r="C2" s="17"/>
      <c r="D2" s="17"/>
      <c r="E2" s="17"/>
      <c r="F2" s="17"/>
      <c r="G2" s="17"/>
      <c r="H2" s="17"/>
      <c r="I2" s="17"/>
      <c r="J2" s="17"/>
      <c r="K2" s="17"/>
      <c r="L2" s="17"/>
      <c r="M2" s="17"/>
    </row>
    <row r="3" spans="1:13" ht="14.85" customHeight="1" x14ac:dyDescent="0.3">
      <c r="A3" s="109" t="s">
        <v>0</v>
      </c>
      <c r="B3" s="109"/>
      <c r="C3" s="109"/>
      <c r="D3" s="109"/>
      <c r="E3" s="109"/>
      <c r="F3" s="109"/>
      <c r="G3" s="109"/>
      <c r="H3" s="109"/>
      <c r="I3" s="109"/>
      <c r="J3" s="109"/>
    </row>
    <row r="4" spans="1:13" x14ac:dyDescent="0.3">
      <c r="A4" s="109"/>
      <c r="B4" s="109"/>
      <c r="C4" s="109"/>
      <c r="D4" s="109"/>
      <c r="E4" s="109"/>
      <c r="F4" s="109"/>
      <c r="G4" s="109"/>
      <c r="H4" s="109"/>
      <c r="I4" s="109"/>
      <c r="J4" s="109"/>
    </row>
    <row r="5" spans="1:13" ht="30" customHeight="1" x14ac:dyDescent="0.3">
      <c r="A5" s="109"/>
      <c r="B5" s="109"/>
      <c r="C5" s="109"/>
      <c r="D5" s="109"/>
      <c r="E5" s="109"/>
      <c r="F5" s="109"/>
      <c r="G5" s="109"/>
      <c r="H5" s="109"/>
      <c r="I5" s="109"/>
      <c r="J5" s="109"/>
    </row>
    <row r="6" spans="1:13" ht="40.35" customHeight="1" x14ac:dyDescent="0.3">
      <c r="A6" s="110" t="s">
        <v>1064</v>
      </c>
      <c r="B6" s="110"/>
      <c r="C6" s="110"/>
      <c r="D6" s="110"/>
      <c r="E6" s="110"/>
      <c r="F6" s="110"/>
      <c r="G6" s="110"/>
      <c r="H6" s="110"/>
      <c r="I6" s="110"/>
      <c r="J6" s="113"/>
      <c r="K6" s="113"/>
      <c r="L6" s="113"/>
      <c r="M6" s="113"/>
    </row>
    <row r="7" spans="1:13" ht="40.35" customHeight="1" x14ac:dyDescent="0.3">
      <c r="A7" s="110"/>
      <c r="B7" s="110"/>
      <c r="C7" s="110"/>
      <c r="D7" s="110"/>
      <c r="E7" s="110"/>
      <c r="F7" s="110"/>
      <c r="G7" s="110"/>
      <c r="H7" s="110"/>
      <c r="I7" s="110"/>
      <c r="J7" s="113"/>
      <c r="K7" s="113"/>
      <c r="L7" s="113"/>
      <c r="M7" s="113"/>
    </row>
    <row r="8" spans="1:13" ht="40.35" customHeight="1" x14ac:dyDescent="0.3">
      <c r="A8" s="110"/>
      <c r="B8" s="110"/>
      <c r="C8" s="110"/>
      <c r="D8" s="110"/>
      <c r="E8" s="110"/>
      <c r="F8" s="110"/>
      <c r="G8" s="110"/>
      <c r="H8" s="110"/>
      <c r="I8" s="110"/>
      <c r="J8" s="113"/>
      <c r="K8" s="113"/>
      <c r="L8" s="113"/>
      <c r="M8" s="113"/>
    </row>
    <row r="9" spans="1:13" ht="70.5" customHeight="1" x14ac:dyDescent="0.3">
      <c r="A9" s="110"/>
      <c r="B9" s="110"/>
      <c r="C9" s="110"/>
      <c r="D9" s="110"/>
      <c r="E9" s="110"/>
      <c r="F9" s="110"/>
      <c r="G9" s="110"/>
      <c r="H9" s="110"/>
      <c r="I9" s="110"/>
      <c r="J9" s="113"/>
      <c r="K9" s="113"/>
      <c r="L9" s="113"/>
      <c r="M9" s="113"/>
    </row>
    <row r="10" spans="1:13" ht="264.75" customHeight="1" x14ac:dyDescent="0.3">
      <c r="A10" s="110"/>
      <c r="B10" s="110"/>
      <c r="C10" s="110"/>
      <c r="D10" s="110"/>
      <c r="E10" s="110"/>
      <c r="F10" s="110"/>
      <c r="G10" s="110"/>
      <c r="H10" s="110"/>
      <c r="I10" s="110"/>
      <c r="J10" s="113"/>
      <c r="K10" s="113"/>
      <c r="L10" s="113"/>
      <c r="M10" s="113"/>
    </row>
    <row r="11" spans="1:13" ht="18" customHeight="1" x14ac:dyDescent="0.3">
      <c r="A11" s="19"/>
      <c r="B11" s="19"/>
      <c r="C11" s="19"/>
      <c r="D11" s="19"/>
      <c r="E11" s="19"/>
      <c r="F11" s="19"/>
      <c r="G11" s="19"/>
      <c r="H11" s="19"/>
      <c r="I11" s="19"/>
      <c r="J11" s="18"/>
    </row>
    <row r="12" spans="1:13" ht="15" customHeight="1" x14ac:dyDescent="0.3">
      <c r="A12" s="110" t="s">
        <v>1</v>
      </c>
      <c r="B12" s="110"/>
      <c r="C12" s="110"/>
      <c r="D12" s="110"/>
      <c r="E12" s="110"/>
      <c r="F12" s="110"/>
      <c r="G12" s="110"/>
      <c r="H12" s="110"/>
      <c r="I12" s="110"/>
      <c r="J12" s="5"/>
    </row>
    <row r="13" spans="1:13" x14ac:dyDescent="0.3">
      <c r="A13" s="110"/>
      <c r="B13" s="110"/>
      <c r="C13" s="110"/>
      <c r="D13" s="110"/>
      <c r="E13" s="110"/>
      <c r="F13" s="110"/>
      <c r="G13" s="110"/>
      <c r="H13" s="110"/>
      <c r="I13" s="110"/>
      <c r="J13" s="5"/>
    </row>
    <row r="14" spans="1:13" x14ac:dyDescent="0.3">
      <c r="A14" s="110"/>
      <c r="B14" s="110"/>
      <c r="C14" s="110"/>
      <c r="D14" s="110"/>
      <c r="E14" s="110"/>
      <c r="F14" s="110"/>
      <c r="G14" s="110"/>
      <c r="H14" s="110"/>
      <c r="I14" s="110"/>
      <c r="J14" s="5"/>
    </row>
    <row r="15" spans="1:13" x14ac:dyDescent="0.3">
      <c r="A15" s="110"/>
      <c r="B15" s="110"/>
      <c r="C15" s="110"/>
      <c r="D15" s="110"/>
      <c r="E15" s="110"/>
      <c r="F15" s="110"/>
      <c r="G15" s="110"/>
      <c r="H15" s="110"/>
      <c r="I15" s="110"/>
      <c r="J15" s="5"/>
    </row>
    <row r="16" spans="1:13" x14ac:dyDescent="0.3">
      <c r="A16" s="110"/>
      <c r="B16" s="110"/>
      <c r="C16" s="110"/>
      <c r="D16" s="110"/>
      <c r="E16" s="110"/>
      <c r="F16" s="110"/>
      <c r="G16" s="110"/>
      <c r="H16" s="110"/>
      <c r="I16" s="110"/>
      <c r="J16" s="5"/>
    </row>
    <row r="17" spans="1:10" x14ac:dyDescent="0.3">
      <c r="A17" s="110"/>
      <c r="B17" s="110"/>
      <c r="C17" s="110"/>
      <c r="D17" s="110"/>
      <c r="E17" s="110"/>
      <c r="F17" s="110"/>
      <c r="G17" s="110"/>
      <c r="H17" s="110"/>
      <c r="I17" s="110"/>
      <c r="J17" s="5"/>
    </row>
    <row r="18" spans="1:10" x14ac:dyDescent="0.3">
      <c r="A18" s="110"/>
      <c r="B18" s="110"/>
      <c r="C18" s="110"/>
      <c r="D18" s="110"/>
      <c r="E18" s="110"/>
      <c r="F18" s="110"/>
      <c r="G18" s="110"/>
      <c r="H18" s="110"/>
      <c r="I18" s="110"/>
      <c r="J18" s="5"/>
    </row>
    <row r="19" spans="1:10" x14ac:dyDescent="0.3">
      <c r="A19" s="110"/>
      <c r="B19" s="110"/>
      <c r="C19" s="110"/>
      <c r="D19" s="110"/>
      <c r="E19" s="110"/>
      <c r="F19" s="110"/>
      <c r="G19" s="110"/>
      <c r="H19" s="110"/>
      <c r="I19" s="110"/>
      <c r="J19" s="5"/>
    </row>
    <row r="20" spans="1:10" ht="14.25" customHeight="1" x14ac:dyDescent="0.3">
      <c r="A20" s="110"/>
      <c r="B20" s="110"/>
      <c r="C20" s="110"/>
      <c r="D20" s="110"/>
      <c r="E20" s="110"/>
      <c r="F20" s="110"/>
      <c r="G20" s="110"/>
      <c r="H20" s="110"/>
      <c r="I20" s="110"/>
      <c r="J20" s="5"/>
    </row>
    <row r="21" spans="1:10" x14ac:dyDescent="0.3">
      <c r="A21" s="5"/>
      <c r="B21" s="5"/>
      <c r="C21" s="5"/>
      <c r="D21" s="5"/>
      <c r="E21" s="5"/>
      <c r="F21" s="5"/>
      <c r="G21" s="5"/>
      <c r="H21" s="5"/>
      <c r="I21" s="5"/>
      <c r="J21" s="5"/>
    </row>
    <row r="22" spans="1:10" x14ac:dyDescent="0.3">
      <c r="A22" s="111"/>
      <c r="B22" s="111"/>
      <c r="C22" s="111"/>
      <c r="D22" s="111"/>
      <c r="E22" s="111"/>
      <c r="F22" s="111"/>
      <c r="G22" s="111"/>
      <c r="H22" s="111"/>
      <c r="I22" s="111"/>
      <c r="J22" s="111"/>
    </row>
    <row r="23" spans="1:10" x14ac:dyDescent="0.3">
      <c r="A23" s="111"/>
      <c r="B23" s="111"/>
      <c r="C23" s="111"/>
      <c r="D23" s="111"/>
      <c r="E23" s="111"/>
      <c r="F23" s="111"/>
      <c r="G23" s="111"/>
      <c r="H23" s="111"/>
      <c r="I23" s="111"/>
      <c r="J23" s="111"/>
    </row>
    <row r="24" spans="1:10" x14ac:dyDescent="0.3">
      <c r="A24" s="111"/>
      <c r="B24" s="111"/>
      <c r="C24" s="111"/>
      <c r="D24" s="111"/>
      <c r="E24" s="111"/>
      <c r="F24" s="111"/>
      <c r="G24" s="111"/>
      <c r="H24" s="111"/>
      <c r="I24" s="111"/>
      <c r="J24" s="111"/>
    </row>
    <row r="25" spans="1:10" x14ac:dyDescent="0.3">
      <c r="A25" s="111"/>
      <c r="B25" s="111"/>
      <c r="C25" s="111"/>
      <c r="D25" s="111"/>
      <c r="E25" s="111"/>
      <c r="F25" s="111"/>
      <c r="G25" s="111"/>
      <c r="H25" s="111"/>
      <c r="I25" s="111"/>
      <c r="J25" s="111"/>
    </row>
    <row r="26" spans="1:10" x14ac:dyDescent="0.3">
      <c r="A26" s="111"/>
      <c r="B26" s="111"/>
      <c r="C26" s="111"/>
      <c r="D26" s="111"/>
      <c r="E26" s="111"/>
      <c r="F26" s="111"/>
      <c r="G26" s="111"/>
      <c r="H26" s="111"/>
      <c r="I26" s="111"/>
      <c r="J26" s="111"/>
    </row>
    <row r="27" spans="1:10" x14ac:dyDescent="0.3">
      <c r="A27" s="111"/>
      <c r="B27" s="111"/>
      <c r="C27" s="111"/>
      <c r="D27" s="111"/>
      <c r="E27" s="111"/>
      <c r="F27" s="111"/>
      <c r="G27" s="111"/>
      <c r="H27" s="111"/>
      <c r="I27" s="111"/>
      <c r="J27" s="111"/>
    </row>
    <row r="28" spans="1:10" x14ac:dyDescent="0.3">
      <c r="A28" s="111"/>
      <c r="B28" s="111"/>
      <c r="C28" s="111"/>
      <c r="D28" s="111"/>
      <c r="E28" s="111"/>
      <c r="F28" s="111"/>
      <c r="G28" s="111"/>
      <c r="H28" s="111"/>
      <c r="I28" s="111"/>
      <c r="J28" s="111"/>
    </row>
    <row r="29" spans="1:10" x14ac:dyDescent="0.3">
      <c r="A29" s="111"/>
      <c r="B29" s="111"/>
      <c r="C29" s="111"/>
      <c r="D29" s="111"/>
      <c r="E29" s="111"/>
      <c r="F29" s="111"/>
      <c r="G29" s="111"/>
      <c r="H29" s="111"/>
      <c r="I29" s="111"/>
      <c r="J29" s="111"/>
    </row>
    <row r="30" spans="1:10" ht="14.85" customHeight="1" x14ac:dyDescent="0.3">
      <c r="A30" s="110" t="s">
        <v>2</v>
      </c>
      <c r="B30" s="110"/>
      <c r="C30" s="110"/>
      <c r="D30" s="110"/>
      <c r="E30" s="110"/>
      <c r="F30" s="110"/>
      <c r="G30" s="110"/>
      <c r="H30" s="110"/>
      <c r="I30" s="110"/>
      <c r="J30" s="20"/>
    </row>
    <row r="31" spans="1:10" ht="14.85" customHeight="1" x14ac:dyDescent="0.3">
      <c r="A31" s="110"/>
      <c r="B31" s="110"/>
      <c r="C31" s="110"/>
      <c r="D31" s="110"/>
      <c r="E31" s="110"/>
      <c r="F31" s="110"/>
      <c r="G31" s="110"/>
      <c r="H31" s="110"/>
      <c r="I31" s="110"/>
      <c r="J31" s="20"/>
    </row>
    <row r="32" spans="1:10" ht="14.85" customHeight="1" x14ac:dyDescent="0.3">
      <c r="A32" s="110"/>
      <c r="B32" s="110"/>
      <c r="C32" s="110"/>
      <c r="D32" s="110"/>
      <c r="E32" s="110"/>
      <c r="F32" s="110"/>
      <c r="G32" s="110"/>
      <c r="H32" s="110"/>
      <c r="I32" s="110"/>
      <c r="J32" s="20"/>
    </row>
    <row r="33" spans="1:10" ht="14.85" customHeight="1" x14ac:dyDescent="0.3">
      <c r="A33" s="110"/>
      <c r="B33" s="110"/>
      <c r="C33" s="110"/>
      <c r="D33" s="110"/>
      <c r="E33" s="110"/>
      <c r="F33" s="110"/>
      <c r="G33" s="110"/>
      <c r="H33" s="110"/>
      <c r="I33" s="110"/>
      <c r="J33" s="20"/>
    </row>
    <row r="34" spans="1:10" ht="14.85" customHeight="1" x14ac:dyDescent="0.3">
      <c r="A34" s="110"/>
      <c r="B34" s="110"/>
      <c r="C34" s="110"/>
      <c r="D34" s="110"/>
      <c r="E34" s="110"/>
      <c r="F34" s="110"/>
      <c r="G34" s="110"/>
      <c r="H34" s="110"/>
      <c r="I34" s="110"/>
      <c r="J34" s="20"/>
    </row>
    <row r="35" spans="1:10" ht="14.85" customHeight="1" x14ac:dyDescent="0.3">
      <c r="A35" s="110"/>
      <c r="B35" s="110"/>
      <c r="C35" s="110"/>
      <c r="D35" s="110"/>
      <c r="E35" s="110"/>
      <c r="F35" s="110"/>
      <c r="G35" s="110"/>
      <c r="H35" s="110"/>
      <c r="I35" s="110"/>
      <c r="J35" s="20"/>
    </row>
    <row r="36" spans="1:10" ht="14.85" customHeight="1" x14ac:dyDescent="0.3">
      <c r="A36" s="110"/>
      <c r="B36" s="110"/>
      <c r="C36" s="110"/>
      <c r="D36" s="110"/>
      <c r="E36" s="110"/>
      <c r="F36" s="110"/>
      <c r="G36" s="110"/>
      <c r="H36" s="110"/>
      <c r="I36" s="110"/>
      <c r="J36" s="20"/>
    </row>
    <row r="37" spans="1:10" ht="14.85" customHeight="1" x14ac:dyDescent="0.3">
      <c r="A37" s="110"/>
      <c r="B37" s="110"/>
      <c r="C37" s="110"/>
      <c r="D37" s="110"/>
      <c r="E37" s="110"/>
      <c r="F37" s="110"/>
      <c r="G37" s="110"/>
      <c r="H37" s="110"/>
      <c r="I37" s="110"/>
      <c r="J37" s="20"/>
    </row>
    <row r="38" spans="1:10" ht="14.85" customHeight="1" x14ac:dyDescent="0.3">
      <c r="A38" s="110"/>
      <c r="B38" s="110"/>
      <c r="C38" s="110"/>
      <c r="D38" s="110"/>
      <c r="E38" s="110"/>
      <c r="F38" s="110"/>
      <c r="G38" s="110"/>
      <c r="H38" s="110"/>
      <c r="I38" s="110"/>
      <c r="J38" s="20"/>
    </row>
    <row r="39" spans="1:10" ht="14.85" customHeight="1" x14ac:dyDescent="0.3">
      <c r="A39" s="112"/>
      <c r="B39" s="112"/>
      <c r="C39" s="112"/>
      <c r="D39" s="112"/>
      <c r="E39" s="112"/>
      <c r="F39" s="112"/>
      <c r="G39" s="112"/>
      <c r="H39" s="112"/>
      <c r="I39" s="112"/>
      <c r="J39" s="20"/>
    </row>
    <row r="40" spans="1:10" x14ac:dyDescent="0.3">
      <c r="A40" s="112"/>
      <c r="B40" s="112"/>
      <c r="C40" s="112"/>
      <c r="D40" s="112"/>
      <c r="E40" s="112"/>
      <c r="F40" s="112"/>
      <c r="G40" s="112"/>
      <c r="H40" s="112"/>
      <c r="I40" s="112"/>
      <c r="J40" s="21"/>
    </row>
    <row r="41" spans="1:10" x14ac:dyDescent="0.3">
      <c r="A41" s="112"/>
      <c r="B41" s="112"/>
      <c r="C41" s="112"/>
      <c r="D41" s="112"/>
      <c r="E41" s="112"/>
      <c r="F41" s="112"/>
      <c r="G41" s="112"/>
      <c r="H41" s="112"/>
      <c r="I41" s="112"/>
      <c r="J41" s="21"/>
    </row>
    <row r="42" spans="1:10" x14ac:dyDescent="0.3">
      <c r="A42" s="112"/>
      <c r="B42" s="112"/>
      <c r="C42" s="112"/>
      <c r="D42" s="112"/>
      <c r="E42" s="112"/>
      <c r="F42" s="112"/>
      <c r="G42" s="112"/>
      <c r="H42" s="112"/>
      <c r="I42" s="112"/>
      <c r="J42" s="21"/>
    </row>
    <row r="43" spans="1:10" x14ac:dyDescent="0.3">
      <c r="A43" s="112"/>
      <c r="B43" s="112"/>
      <c r="C43" s="112"/>
      <c r="D43" s="112"/>
      <c r="E43" s="112"/>
      <c r="F43" s="112"/>
      <c r="G43" s="112"/>
      <c r="H43" s="112"/>
      <c r="I43" s="112"/>
      <c r="J43" s="21"/>
    </row>
    <row r="44" spans="1:10" x14ac:dyDescent="0.3">
      <c r="A44" s="112"/>
      <c r="B44" s="112"/>
      <c r="C44" s="112"/>
      <c r="D44" s="112"/>
      <c r="E44" s="112"/>
      <c r="F44" s="112"/>
      <c r="G44" s="112"/>
      <c r="H44" s="112"/>
      <c r="I44" s="112"/>
      <c r="J44" s="21"/>
    </row>
    <row r="45" spans="1:10" x14ac:dyDescent="0.3">
      <c r="A45" s="112"/>
      <c r="B45" s="112"/>
      <c r="C45" s="112"/>
      <c r="D45" s="112"/>
      <c r="E45" s="112"/>
      <c r="F45" s="112"/>
      <c r="G45" s="112"/>
      <c r="H45" s="112"/>
      <c r="I45" s="112"/>
      <c r="J45" s="21"/>
    </row>
    <row r="46" spans="1:10" x14ac:dyDescent="0.3">
      <c r="A46" s="112"/>
      <c r="B46" s="112"/>
      <c r="C46" s="112"/>
      <c r="D46" s="112"/>
      <c r="E46" s="112"/>
      <c r="F46" s="112"/>
      <c r="G46" s="112"/>
      <c r="H46" s="112"/>
      <c r="I46" s="112"/>
      <c r="J46" s="21"/>
    </row>
    <row r="52" spans="1:9" x14ac:dyDescent="0.3">
      <c r="A52" s="110"/>
      <c r="B52" s="110"/>
      <c r="C52" s="110"/>
      <c r="D52" s="110"/>
      <c r="E52" s="110"/>
      <c r="F52" s="110"/>
      <c r="G52" s="110"/>
      <c r="H52" s="110"/>
      <c r="I52" s="110"/>
    </row>
    <row r="53" spans="1:9" x14ac:dyDescent="0.3">
      <c r="A53" s="110"/>
      <c r="B53" s="110"/>
      <c r="C53" s="110"/>
      <c r="D53" s="110"/>
      <c r="E53" s="110"/>
      <c r="F53" s="110"/>
      <c r="G53" s="110"/>
      <c r="H53" s="110"/>
      <c r="I53" s="110"/>
    </row>
    <row r="54" spans="1:9" x14ac:dyDescent="0.3">
      <c r="A54" s="110"/>
      <c r="B54" s="110"/>
      <c r="C54" s="110"/>
      <c r="D54" s="110"/>
      <c r="E54" s="110"/>
      <c r="F54" s="110"/>
      <c r="G54" s="110"/>
      <c r="H54" s="110"/>
      <c r="I54" s="110"/>
    </row>
    <row r="55" spans="1:9" x14ac:dyDescent="0.3">
      <c r="A55" s="110"/>
      <c r="B55" s="110"/>
      <c r="C55" s="110"/>
      <c r="D55" s="110"/>
      <c r="E55" s="110"/>
      <c r="F55" s="110"/>
      <c r="G55" s="110"/>
      <c r="H55" s="110"/>
      <c r="I55" s="110"/>
    </row>
    <row r="56" spans="1:9" x14ac:dyDescent="0.3">
      <c r="A56" s="110"/>
      <c r="B56" s="110"/>
      <c r="C56" s="110"/>
      <c r="D56" s="110"/>
      <c r="E56" s="110"/>
      <c r="F56" s="110"/>
      <c r="G56" s="110"/>
      <c r="H56" s="110"/>
      <c r="I56" s="110"/>
    </row>
    <row r="57" spans="1:9" x14ac:dyDescent="0.3">
      <c r="A57" s="110"/>
      <c r="B57" s="110"/>
      <c r="C57" s="110"/>
      <c r="D57" s="110"/>
      <c r="E57" s="110"/>
      <c r="F57" s="110"/>
      <c r="G57" s="110"/>
      <c r="H57" s="110"/>
      <c r="I57" s="110"/>
    </row>
    <row r="58" spans="1:9" x14ac:dyDescent="0.3">
      <c r="A58" s="110"/>
      <c r="B58" s="110"/>
      <c r="C58" s="110"/>
      <c r="D58" s="110"/>
      <c r="E58" s="110"/>
      <c r="F58" s="110"/>
      <c r="G58" s="110"/>
      <c r="H58" s="110"/>
      <c r="I58" s="110"/>
    </row>
    <row r="59" spans="1:9" x14ac:dyDescent="0.3">
      <c r="A59" s="110"/>
      <c r="B59" s="110"/>
      <c r="C59" s="110"/>
      <c r="D59" s="110"/>
      <c r="E59" s="110"/>
      <c r="F59" s="110"/>
      <c r="G59" s="110"/>
      <c r="H59" s="110"/>
      <c r="I59" s="110"/>
    </row>
    <row r="60" spans="1:9" x14ac:dyDescent="0.3">
      <c r="A60" s="110"/>
      <c r="B60" s="110"/>
      <c r="C60" s="110"/>
      <c r="D60" s="110"/>
      <c r="E60" s="110"/>
      <c r="F60" s="110"/>
      <c r="G60" s="110"/>
      <c r="H60" s="110"/>
      <c r="I60" s="110"/>
    </row>
  </sheetData>
  <mergeCells count="7">
    <mergeCell ref="A3:J5"/>
    <mergeCell ref="A52:I60"/>
    <mergeCell ref="A12:I20"/>
    <mergeCell ref="A22:J29"/>
    <mergeCell ref="A30:I38"/>
    <mergeCell ref="A39:I46"/>
    <mergeCell ref="A6:M10"/>
  </mergeCells>
  <pageMargins left="0.7" right="0.7" top="0.75" bottom="0.75" header="0.3" footer="0.3"/>
  <pageSetup scale="94" orientation="portrait" r:id="rId1"/>
  <rowBreaks count="1" manualBreakCount="1">
    <brk id="50"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outlinePr summaryBelow="0"/>
    <pageSetUpPr fitToPage="1"/>
  </sheetPr>
  <dimension ref="A1:F245"/>
  <sheetViews>
    <sheetView showGridLines="0" zoomScale="71" zoomScaleNormal="71" workbookViewId="0">
      <pane ySplit="7" topLeftCell="A8" activePane="bottomLeft" state="frozen"/>
      <selection pane="bottomLeft" activeCell="C11" sqref="C11"/>
    </sheetView>
  </sheetViews>
  <sheetFormatPr defaultColWidth="18.28515625" defaultRowHeight="16.5" outlineLevelRow="3" x14ac:dyDescent="0.25"/>
  <cols>
    <col min="1" max="1" width="17.140625" style="39" customWidth="1"/>
    <col min="2" max="2" width="116.85546875" style="40" customWidth="1"/>
    <col min="3" max="3" width="41.28515625" style="41" customWidth="1"/>
    <col min="4" max="4" width="59.28515625" style="39" customWidth="1"/>
    <col min="5" max="5" width="47" style="39" customWidth="1"/>
    <col min="6" max="6" width="47.42578125" style="39" bestFit="1" customWidth="1"/>
    <col min="7" max="16384" width="18.28515625" style="39"/>
  </cols>
  <sheetData>
    <row r="1" spans="1:6" ht="27" customHeight="1" x14ac:dyDescent="0.25"/>
    <row r="2" spans="1:6" ht="27" customHeight="1" x14ac:dyDescent="0.25"/>
    <row r="3" spans="1:6" ht="27" customHeight="1" x14ac:dyDescent="0.25">
      <c r="C3" s="42"/>
      <c r="D3" s="43"/>
      <c r="E3" s="44"/>
      <c r="F3" s="44"/>
    </row>
    <row r="4" spans="1:6" ht="5.0999999999999996" customHeight="1" x14ac:dyDescent="0.25">
      <c r="A4" s="45"/>
      <c r="B4" s="45"/>
      <c r="C4" s="45"/>
      <c r="D4" s="45"/>
      <c r="E4" s="45"/>
      <c r="F4" s="45"/>
    </row>
    <row r="5" spans="1:6" ht="10.35" customHeight="1" x14ac:dyDescent="0.25">
      <c r="D5" s="44"/>
      <c r="E5" s="44"/>
      <c r="F5" s="44"/>
    </row>
    <row r="6" spans="1:6" ht="30.75" x14ac:dyDescent="0.25">
      <c r="A6" s="42" t="s">
        <v>3</v>
      </c>
      <c r="B6" s="102" t="s">
        <v>1232</v>
      </c>
      <c r="D6" s="44"/>
      <c r="E6" s="46" t="s">
        <v>4</v>
      </c>
      <c r="F6" s="47">
        <f>COUNTIF(C:C, "*&lt;Ja/Nein/Nicht anwendbar auswählen&gt;*")</f>
        <v>162</v>
      </c>
    </row>
    <row r="7" spans="1:6" ht="31.35" customHeight="1" x14ac:dyDescent="0.25">
      <c r="A7" s="48" t="s">
        <v>5</v>
      </c>
      <c r="B7" s="49" t="s">
        <v>6</v>
      </c>
      <c r="C7" s="100" t="s">
        <v>1054</v>
      </c>
      <c r="D7" s="100" t="s">
        <v>1057</v>
      </c>
      <c r="E7" s="101" t="s">
        <v>1058</v>
      </c>
      <c r="F7" s="101" t="s">
        <v>1059</v>
      </c>
    </row>
    <row r="8" spans="1:6" ht="26.25" x14ac:dyDescent="0.25">
      <c r="A8" s="50" t="s">
        <v>1257</v>
      </c>
      <c r="B8" s="51"/>
      <c r="C8" s="51"/>
      <c r="D8" s="51"/>
      <c r="E8" s="51"/>
      <c r="F8" s="51"/>
    </row>
    <row r="9" spans="1:6" ht="24.6" customHeight="1" outlineLevel="1" x14ac:dyDescent="0.25">
      <c r="A9" s="52" t="s">
        <v>7</v>
      </c>
      <c r="B9" s="53"/>
      <c r="C9" s="53"/>
      <c r="D9" s="53"/>
      <c r="E9" s="53"/>
      <c r="F9" s="53"/>
    </row>
    <row r="10" spans="1:6" ht="37.35" customHeight="1" outlineLevel="2" x14ac:dyDescent="0.25">
      <c r="A10" s="54"/>
      <c r="B10" s="116" t="s">
        <v>1233</v>
      </c>
      <c r="C10" s="116"/>
      <c r="D10" s="55"/>
      <c r="E10" s="99" t="s">
        <v>8</v>
      </c>
      <c r="F10" s="56" t="s">
        <v>9</v>
      </c>
    </row>
    <row r="11" spans="1:6" s="62" customFormat="1" ht="54.75" customHeight="1" outlineLevel="2" x14ac:dyDescent="0.25">
      <c r="A11" s="57" t="s">
        <v>10</v>
      </c>
      <c r="B11" s="58" t="s">
        <v>980</v>
      </c>
      <c r="C11" s="57" t="s">
        <v>265</v>
      </c>
      <c r="D11" s="60"/>
      <c r="E11" s="61"/>
      <c r="F11" s="61"/>
    </row>
    <row r="12" spans="1:6" s="62" customFormat="1" ht="19.350000000000001" customHeight="1" outlineLevel="3" x14ac:dyDescent="0.25">
      <c r="A12" s="63"/>
      <c r="B12" s="63" t="s">
        <v>1065</v>
      </c>
      <c r="C12" s="61"/>
      <c r="D12" s="61"/>
      <c r="E12" s="61"/>
      <c r="F12" s="61"/>
    </row>
    <row r="13" spans="1:6" s="62" customFormat="1" ht="19.350000000000001" customHeight="1" outlineLevel="3" x14ac:dyDescent="0.25">
      <c r="A13" s="57" t="s">
        <v>11</v>
      </c>
      <c r="B13" s="64" t="s">
        <v>1066</v>
      </c>
      <c r="C13" s="57" t="s">
        <v>265</v>
      </c>
      <c r="D13" s="59"/>
      <c r="E13" s="61"/>
      <c r="F13" s="61"/>
    </row>
    <row r="14" spans="1:6" s="62" customFormat="1" ht="19.350000000000001" customHeight="1" outlineLevel="3" x14ac:dyDescent="0.25">
      <c r="A14" s="57" t="s">
        <v>12</v>
      </c>
      <c r="B14" s="58" t="s">
        <v>1067</v>
      </c>
      <c r="C14" s="57" t="s">
        <v>265</v>
      </c>
      <c r="D14" s="59"/>
      <c r="E14" s="61"/>
      <c r="F14" s="61"/>
    </row>
    <row r="15" spans="1:6" s="62" customFormat="1" ht="38.450000000000003" customHeight="1" outlineLevel="3" x14ac:dyDescent="0.25">
      <c r="A15" s="57" t="s">
        <v>13</v>
      </c>
      <c r="B15" s="58" t="s">
        <v>1068</v>
      </c>
      <c r="C15" s="57" t="s">
        <v>265</v>
      </c>
      <c r="D15" s="59"/>
      <c r="E15" s="61"/>
      <c r="F15" s="61"/>
    </row>
    <row r="16" spans="1:6" ht="24.6" customHeight="1" outlineLevel="1" x14ac:dyDescent="0.25">
      <c r="A16" s="52" t="s">
        <v>14</v>
      </c>
      <c r="B16" s="53"/>
      <c r="C16" s="53"/>
      <c r="D16" s="53"/>
      <c r="E16" s="53"/>
      <c r="F16" s="53"/>
    </row>
    <row r="17" spans="1:6" ht="37.35" customHeight="1" outlineLevel="2" x14ac:dyDescent="0.25">
      <c r="A17" s="54"/>
      <c r="B17" s="116" t="s">
        <v>1234</v>
      </c>
      <c r="C17" s="116"/>
      <c r="D17" s="55"/>
      <c r="E17" s="56" t="s">
        <v>15</v>
      </c>
      <c r="F17" s="56" t="s">
        <v>16</v>
      </c>
    </row>
    <row r="18" spans="1:6" ht="19.350000000000001" customHeight="1" outlineLevel="2" x14ac:dyDescent="0.25">
      <c r="A18" s="57" t="s">
        <v>17</v>
      </c>
      <c r="B18" s="58" t="s">
        <v>981</v>
      </c>
      <c r="C18" s="57" t="s">
        <v>265</v>
      </c>
      <c r="D18" s="65"/>
      <c r="E18" s="61"/>
      <c r="F18" s="61"/>
    </row>
    <row r="19" spans="1:6" ht="19.350000000000001" customHeight="1" outlineLevel="3" x14ac:dyDescent="0.25">
      <c r="A19" s="66"/>
      <c r="B19" s="67" t="s">
        <v>1069</v>
      </c>
      <c r="C19" s="61"/>
      <c r="D19" s="61"/>
      <c r="E19" s="61"/>
      <c r="F19" s="61"/>
    </row>
    <row r="20" spans="1:6" ht="21.75" customHeight="1" outlineLevel="3" x14ac:dyDescent="0.25">
      <c r="A20" s="57" t="s">
        <v>18</v>
      </c>
      <c r="B20" s="58" t="s">
        <v>1070</v>
      </c>
      <c r="C20" s="57" t="s">
        <v>265</v>
      </c>
      <c r="D20" s="65"/>
      <c r="E20" s="61"/>
      <c r="F20" s="61"/>
    </row>
    <row r="21" spans="1:6" ht="19.5" customHeight="1" outlineLevel="3" x14ac:dyDescent="0.25">
      <c r="A21" s="57" t="s">
        <v>19</v>
      </c>
      <c r="B21" s="58" t="s">
        <v>1071</v>
      </c>
      <c r="C21" s="57" t="s">
        <v>265</v>
      </c>
      <c r="D21" s="65"/>
      <c r="E21" s="61"/>
      <c r="F21" s="61"/>
    </row>
    <row r="22" spans="1:6" ht="19.350000000000001" customHeight="1" outlineLevel="3" x14ac:dyDescent="0.25">
      <c r="A22" s="57" t="s">
        <v>20</v>
      </c>
      <c r="B22" s="58" t="s">
        <v>1072</v>
      </c>
      <c r="C22" s="57" t="s">
        <v>265</v>
      </c>
      <c r="D22" s="65"/>
      <c r="E22" s="61"/>
      <c r="F22" s="61"/>
    </row>
    <row r="23" spans="1:6" s="68" customFormat="1" ht="21.75" customHeight="1" outlineLevel="3" x14ac:dyDescent="0.25">
      <c r="A23" s="57" t="s">
        <v>21</v>
      </c>
      <c r="B23" s="58" t="s">
        <v>1073</v>
      </c>
      <c r="C23" s="57" t="s">
        <v>265</v>
      </c>
      <c r="D23" s="65"/>
      <c r="E23" s="61"/>
      <c r="F23" s="61"/>
    </row>
    <row r="24" spans="1:6" ht="21.75" customHeight="1" outlineLevel="3" x14ac:dyDescent="0.25">
      <c r="A24" s="57" t="s">
        <v>22</v>
      </c>
      <c r="B24" s="58" t="s">
        <v>1074</v>
      </c>
      <c r="C24" s="57" t="s">
        <v>265</v>
      </c>
      <c r="D24" s="65"/>
      <c r="E24" s="61"/>
      <c r="F24" s="61"/>
    </row>
    <row r="25" spans="1:6" ht="24.6" customHeight="1" outlineLevel="1" x14ac:dyDescent="0.25">
      <c r="A25" s="52" t="s">
        <v>23</v>
      </c>
      <c r="B25" s="53"/>
      <c r="C25" s="53"/>
      <c r="D25" s="53"/>
      <c r="E25" s="53"/>
      <c r="F25" s="53"/>
    </row>
    <row r="26" spans="1:6" ht="37.35" customHeight="1" outlineLevel="2" x14ac:dyDescent="0.25">
      <c r="A26" s="54"/>
      <c r="B26" s="116" t="s">
        <v>1235</v>
      </c>
      <c r="C26" s="116"/>
      <c r="D26" s="55"/>
      <c r="E26" s="56" t="s">
        <v>24</v>
      </c>
      <c r="F26" s="56" t="s">
        <v>25</v>
      </c>
    </row>
    <row r="27" spans="1:6" ht="42.75" customHeight="1" outlineLevel="2" x14ac:dyDescent="0.25">
      <c r="A27" s="57" t="s">
        <v>26</v>
      </c>
      <c r="B27" s="58" t="s">
        <v>982</v>
      </c>
      <c r="C27" s="57" t="s">
        <v>265</v>
      </c>
      <c r="D27" s="65"/>
      <c r="E27" s="61"/>
      <c r="F27" s="61"/>
    </row>
    <row r="28" spans="1:6" ht="19.350000000000001" customHeight="1" outlineLevel="3" x14ac:dyDescent="0.25">
      <c r="A28" s="66"/>
      <c r="B28" s="67" t="s">
        <v>1065</v>
      </c>
      <c r="C28" s="61"/>
      <c r="D28" s="61"/>
      <c r="E28" s="61"/>
      <c r="F28" s="61"/>
    </row>
    <row r="29" spans="1:6" ht="25.5" customHeight="1" outlineLevel="3" x14ac:dyDescent="0.25">
      <c r="A29" s="57" t="s">
        <v>27</v>
      </c>
      <c r="B29" s="58" t="s">
        <v>1075</v>
      </c>
      <c r="C29" s="57" t="s">
        <v>265</v>
      </c>
      <c r="D29" s="65"/>
      <c r="E29" s="61"/>
      <c r="F29" s="61"/>
    </row>
    <row r="30" spans="1:6" ht="19.350000000000001" customHeight="1" outlineLevel="3" x14ac:dyDescent="0.25">
      <c r="A30" s="57" t="s">
        <v>28</v>
      </c>
      <c r="B30" s="58" t="s">
        <v>1076</v>
      </c>
      <c r="C30" s="57" t="s">
        <v>265</v>
      </c>
      <c r="D30" s="65"/>
      <c r="E30" s="61"/>
      <c r="F30" s="61"/>
    </row>
    <row r="31" spans="1:6" ht="20.25" customHeight="1" outlineLevel="3" x14ac:dyDescent="0.25">
      <c r="A31" s="57" t="s">
        <v>29</v>
      </c>
      <c r="B31" s="58" t="s">
        <v>1077</v>
      </c>
      <c r="C31" s="57" t="s">
        <v>265</v>
      </c>
      <c r="D31" s="65"/>
      <c r="E31" s="61"/>
      <c r="F31" s="61"/>
    </row>
    <row r="32" spans="1:6" ht="19.350000000000001" customHeight="1" outlineLevel="3" x14ac:dyDescent="0.25">
      <c r="A32" s="57" t="s">
        <v>30</v>
      </c>
      <c r="B32" s="58" t="s">
        <v>1078</v>
      </c>
      <c r="C32" s="57" t="s">
        <v>265</v>
      </c>
      <c r="D32" s="65"/>
      <c r="E32" s="61"/>
      <c r="F32" s="61"/>
    </row>
    <row r="33" spans="1:6" ht="38.25" customHeight="1" outlineLevel="3" x14ac:dyDescent="0.25">
      <c r="A33" s="57" t="s">
        <v>31</v>
      </c>
      <c r="B33" s="58" t="s">
        <v>1079</v>
      </c>
      <c r="C33" s="57" t="s">
        <v>265</v>
      </c>
      <c r="D33" s="65"/>
      <c r="E33" s="61"/>
      <c r="F33" s="61"/>
    </row>
    <row r="34" spans="1:6" s="70" customFormat="1" ht="26.25" x14ac:dyDescent="0.3">
      <c r="A34" s="104" t="s">
        <v>1258</v>
      </c>
      <c r="B34" s="69"/>
      <c r="C34" s="69"/>
      <c r="D34" s="69"/>
      <c r="E34" s="69"/>
      <c r="F34" s="69"/>
    </row>
    <row r="35" spans="1:6" s="70" customFormat="1" ht="24.6" customHeight="1" outlineLevel="1" x14ac:dyDescent="0.3">
      <c r="A35" s="71" t="s">
        <v>32</v>
      </c>
      <c r="B35" s="71"/>
      <c r="C35" s="71"/>
      <c r="D35" s="71"/>
      <c r="E35" s="71"/>
      <c r="F35" s="71"/>
    </row>
    <row r="36" spans="1:6" s="70" customFormat="1" ht="37.35" customHeight="1" outlineLevel="2" x14ac:dyDescent="0.3">
      <c r="A36" s="72"/>
      <c r="B36" s="114" t="s">
        <v>1236</v>
      </c>
      <c r="C36" s="115"/>
      <c r="D36" s="71"/>
      <c r="E36" s="73" t="s">
        <v>33</v>
      </c>
      <c r="F36" s="73" t="s">
        <v>34</v>
      </c>
    </row>
    <row r="37" spans="1:6" s="70" customFormat="1" ht="19.350000000000001" customHeight="1" outlineLevel="2" x14ac:dyDescent="0.3">
      <c r="A37" s="57" t="s">
        <v>35</v>
      </c>
      <c r="B37" s="58" t="s">
        <v>983</v>
      </c>
      <c r="C37" s="57" t="s">
        <v>265</v>
      </c>
      <c r="D37" s="58"/>
      <c r="E37" s="67"/>
      <c r="F37" s="67"/>
    </row>
    <row r="38" spans="1:6" s="70" customFormat="1" ht="19.350000000000001" customHeight="1" outlineLevel="3" x14ac:dyDescent="0.3">
      <c r="A38" s="66"/>
      <c r="B38" s="67" t="s">
        <v>1080</v>
      </c>
      <c r="C38" s="61"/>
      <c r="D38" s="67"/>
      <c r="E38" s="67"/>
      <c r="F38" s="67"/>
    </row>
    <row r="39" spans="1:6" s="70" customFormat="1" ht="19.350000000000001" customHeight="1" outlineLevel="3" x14ac:dyDescent="0.3">
      <c r="A39" s="57" t="s">
        <v>36</v>
      </c>
      <c r="B39" s="58" t="s">
        <v>1081</v>
      </c>
      <c r="C39" s="57" t="s">
        <v>265</v>
      </c>
      <c r="D39" s="58"/>
      <c r="E39" s="67"/>
      <c r="F39" s="67"/>
    </row>
    <row r="40" spans="1:6" s="70" customFormat="1" ht="19.350000000000001" customHeight="1" outlineLevel="3" x14ac:dyDescent="0.3">
      <c r="A40" s="57" t="s">
        <v>37</v>
      </c>
      <c r="B40" s="58" t="s">
        <v>1082</v>
      </c>
      <c r="C40" s="57" t="s">
        <v>265</v>
      </c>
      <c r="D40" s="58"/>
      <c r="E40" s="67"/>
      <c r="F40" s="67"/>
    </row>
    <row r="41" spans="1:6" s="70" customFormat="1" ht="19.350000000000001" customHeight="1" outlineLevel="3" x14ac:dyDescent="0.3">
      <c r="A41" s="57" t="s">
        <v>38</v>
      </c>
      <c r="B41" s="58" t="s">
        <v>1083</v>
      </c>
      <c r="C41" s="57" t="s">
        <v>265</v>
      </c>
      <c r="D41" s="58"/>
      <c r="E41" s="67"/>
      <c r="F41" s="67"/>
    </row>
    <row r="42" spans="1:6" s="70" customFormat="1" ht="19.350000000000001" customHeight="1" outlineLevel="3" x14ac:dyDescent="0.3">
      <c r="A42" s="57" t="s">
        <v>39</v>
      </c>
      <c r="B42" s="58" t="s">
        <v>1084</v>
      </c>
      <c r="C42" s="57" t="s">
        <v>265</v>
      </c>
      <c r="D42" s="58"/>
      <c r="E42" s="67"/>
      <c r="F42" s="67"/>
    </row>
    <row r="43" spans="1:6" s="70" customFormat="1" ht="19.350000000000001" customHeight="1" outlineLevel="3" x14ac:dyDescent="0.3">
      <c r="A43" s="57" t="s">
        <v>40</v>
      </c>
      <c r="B43" s="58" t="s">
        <v>1085</v>
      </c>
      <c r="C43" s="57" t="s">
        <v>265</v>
      </c>
      <c r="D43" s="58"/>
      <c r="E43" s="67"/>
      <c r="F43" s="67"/>
    </row>
    <row r="44" spans="1:6" s="70" customFormat="1" ht="21" customHeight="1" outlineLevel="3" x14ac:dyDescent="0.3">
      <c r="A44" s="57" t="s">
        <v>41</v>
      </c>
      <c r="B44" s="58" t="s">
        <v>1086</v>
      </c>
      <c r="C44" s="57" t="s">
        <v>265</v>
      </c>
      <c r="D44" s="58"/>
      <c r="E44" s="67"/>
      <c r="F44" s="67"/>
    </row>
    <row r="45" spans="1:6" s="70" customFormat="1" ht="76.900000000000006" customHeight="1" outlineLevel="3" x14ac:dyDescent="0.3">
      <c r="A45" s="57" t="s">
        <v>42</v>
      </c>
      <c r="B45" s="58" t="s">
        <v>1087</v>
      </c>
      <c r="C45" s="57" t="s">
        <v>265</v>
      </c>
      <c r="D45" s="58"/>
      <c r="E45" s="67"/>
      <c r="F45" s="67"/>
    </row>
    <row r="46" spans="1:6" s="70" customFormat="1" ht="24.6" customHeight="1" outlineLevel="1" x14ac:dyDescent="0.3">
      <c r="A46" s="71" t="s">
        <v>43</v>
      </c>
      <c r="B46" s="71"/>
      <c r="C46" s="71"/>
      <c r="D46" s="71"/>
      <c r="E46" s="71"/>
      <c r="F46" s="71"/>
    </row>
    <row r="47" spans="1:6" s="70" customFormat="1" ht="37.35" customHeight="1" outlineLevel="2" x14ac:dyDescent="0.3">
      <c r="A47" s="72"/>
      <c r="B47" s="114" t="s">
        <v>1237</v>
      </c>
      <c r="C47" s="115"/>
      <c r="D47" s="71"/>
      <c r="E47" s="73" t="s">
        <v>44</v>
      </c>
      <c r="F47" s="73" t="s">
        <v>45</v>
      </c>
    </row>
    <row r="48" spans="1:6" s="70" customFormat="1" ht="19.350000000000001" customHeight="1" outlineLevel="2" x14ac:dyDescent="0.3">
      <c r="A48" s="58" t="s">
        <v>46</v>
      </c>
      <c r="B48" s="58" t="s">
        <v>984</v>
      </c>
      <c r="C48" s="57" t="s">
        <v>265</v>
      </c>
      <c r="D48" s="74"/>
      <c r="E48" s="61"/>
      <c r="F48" s="61"/>
    </row>
    <row r="49" spans="1:6" s="70" customFormat="1" ht="20.85" customHeight="1" outlineLevel="3" x14ac:dyDescent="0.3">
      <c r="A49" s="67"/>
      <c r="B49" s="67" t="s">
        <v>1088</v>
      </c>
      <c r="C49" s="61"/>
      <c r="D49" s="61"/>
      <c r="E49" s="61"/>
      <c r="F49" s="61"/>
    </row>
    <row r="50" spans="1:6" s="70" customFormat="1" ht="19.350000000000001" customHeight="1" outlineLevel="3" x14ac:dyDescent="0.3">
      <c r="A50" s="58" t="s">
        <v>47</v>
      </c>
      <c r="B50" s="58" t="s">
        <v>1089</v>
      </c>
      <c r="C50" s="57" t="s">
        <v>265</v>
      </c>
      <c r="D50" s="58"/>
      <c r="E50" s="61"/>
      <c r="F50" s="61"/>
    </row>
    <row r="51" spans="1:6" s="70" customFormat="1" ht="38.25" customHeight="1" outlineLevel="3" x14ac:dyDescent="0.3">
      <c r="A51" s="58" t="s">
        <v>48</v>
      </c>
      <c r="B51" s="58" t="s">
        <v>1090</v>
      </c>
      <c r="C51" s="57" t="s">
        <v>265</v>
      </c>
      <c r="D51" s="58"/>
      <c r="E51" s="61"/>
      <c r="F51" s="61"/>
    </row>
    <row r="52" spans="1:6" s="70" customFormat="1" ht="19.350000000000001" customHeight="1" outlineLevel="3" x14ac:dyDescent="0.3">
      <c r="A52" s="58" t="s">
        <v>49</v>
      </c>
      <c r="B52" s="58" t="s">
        <v>1091</v>
      </c>
      <c r="C52" s="57" t="s">
        <v>265</v>
      </c>
      <c r="D52" s="58"/>
      <c r="E52" s="61"/>
      <c r="F52" s="61"/>
    </row>
    <row r="53" spans="1:6" s="70" customFormat="1" ht="38.450000000000003" customHeight="1" outlineLevel="3" x14ac:dyDescent="0.3">
      <c r="A53" s="58" t="s">
        <v>50</v>
      </c>
      <c r="B53" s="58" t="s">
        <v>1092</v>
      </c>
      <c r="C53" s="57" t="s">
        <v>265</v>
      </c>
      <c r="D53" s="58"/>
      <c r="E53" s="61"/>
      <c r="F53" s="61"/>
    </row>
    <row r="54" spans="1:6" s="70" customFormat="1" ht="19.350000000000001" customHeight="1" outlineLevel="3" x14ac:dyDescent="0.3">
      <c r="A54" s="58" t="s">
        <v>51</v>
      </c>
      <c r="B54" s="58" t="s">
        <v>1093</v>
      </c>
      <c r="C54" s="57" t="s">
        <v>265</v>
      </c>
      <c r="D54" s="58"/>
      <c r="E54" s="61"/>
      <c r="F54" s="61"/>
    </row>
    <row r="55" spans="1:6" s="70" customFormat="1" ht="19.350000000000001" customHeight="1" outlineLevel="3" x14ac:dyDescent="0.3">
      <c r="A55" s="58" t="s">
        <v>52</v>
      </c>
      <c r="B55" s="58" t="s">
        <v>1094</v>
      </c>
      <c r="C55" s="57" t="s">
        <v>265</v>
      </c>
      <c r="D55" s="58"/>
      <c r="E55" s="61"/>
      <c r="F55" s="61"/>
    </row>
    <row r="56" spans="1:6" s="70" customFormat="1" ht="38.450000000000003" customHeight="1" outlineLevel="3" x14ac:dyDescent="0.3">
      <c r="A56" s="58" t="s">
        <v>53</v>
      </c>
      <c r="B56" s="58" t="s">
        <v>1095</v>
      </c>
      <c r="C56" s="57" t="s">
        <v>265</v>
      </c>
      <c r="D56" s="58"/>
      <c r="E56" s="61"/>
      <c r="F56" s="61"/>
    </row>
    <row r="57" spans="1:6" s="70" customFormat="1" ht="38.450000000000003" customHeight="1" outlineLevel="3" x14ac:dyDescent="0.3">
      <c r="A57" s="58" t="s">
        <v>54</v>
      </c>
      <c r="B57" s="58" t="s">
        <v>1096</v>
      </c>
      <c r="C57" s="57" t="s">
        <v>265</v>
      </c>
      <c r="D57" s="58"/>
      <c r="E57" s="61"/>
      <c r="F57" s="61"/>
    </row>
    <row r="58" spans="1:6" s="70" customFormat="1" ht="24.6" customHeight="1" outlineLevel="1" x14ac:dyDescent="0.3">
      <c r="A58" s="71" t="s">
        <v>55</v>
      </c>
      <c r="B58" s="71"/>
      <c r="C58" s="71"/>
      <c r="D58" s="71"/>
      <c r="E58" s="71"/>
      <c r="F58" s="71"/>
    </row>
    <row r="59" spans="1:6" s="70" customFormat="1" ht="37.35" customHeight="1" outlineLevel="2" x14ac:dyDescent="0.3">
      <c r="A59" s="72"/>
      <c r="B59" s="114" t="s">
        <v>1238</v>
      </c>
      <c r="C59" s="115"/>
      <c r="D59" s="71"/>
      <c r="E59" s="73" t="s">
        <v>56</v>
      </c>
      <c r="F59" s="73" t="s">
        <v>57</v>
      </c>
    </row>
    <row r="60" spans="1:6" s="70" customFormat="1" ht="37.5" customHeight="1" outlineLevel="2" x14ac:dyDescent="0.3">
      <c r="A60" s="58" t="s">
        <v>58</v>
      </c>
      <c r="B60" s="58" t="s">
        <v>985</v>
      </c>
      <c r="C60" s="57" t="s">
        <v>265</v>
      </c>
      <c r="D60" s="58"/>
      <c r="E60" s="67"/>
      <c r="F60" s="67"/>
    </row>
    <row r="61" spans="1:6" s="70" customFormat="1" ht="19.350000000000001" customHeight="1" outlineLevel="3" x14ac:dyDescent="0.3">
      <c r="A61" s="67"/>
      <c r="B61" s="67" t="s">
        <v>1097</v>
      </c>
      <c r="C61" s="61"/>
      <c r="D61" s="67"/>
      <c r="E61" s="67"/>
      <c r="F61" s="67"/>
    </row>
    <row r="62" spans="1:6" s="70" customFormat="1" ht="38.450000000000003" customHeight="1" outlineLevel="3" x14ac:dyDescent="0.3">
      <c r="A62" s="58" t="s">
        <v>59</v>
      </c>
      <c r="B62" s="58" t="s">
        <v>1098</v>
      </c>
      <c r="C62" s="57" t="s">
        <v>265</v>
      </c>
      <c r="D62" s="58"/>
      <c r="E62" s="67"/>
      <c r="F62" s="67"/>
    </row>
    <row r="63" spans="1:6" s="70" customFormat="1" ht="38.450000000000003" customHeight="1" outlineLevel="3" x14ac:dyDescent="0.3">
      <c r="A63" s="58" t="s">
        <v>60</v>
      </c>
      <c r="B63" s="58" t="s">
        <v>1099</v>
      </c>
      <c r="C63" s="57" t="s">
        <v>265</v>
      </c>
      <c r="D63" s="58"/>
      <c r="E63" s="67"/>
      <c r="F63" s="67"/>
    </row>
    <row r="64" spans="1:6" s="70" customFormat="1" ht="19.350000000000001" customHeight="1" outlineLevel="3" x14ac:dyDescent="0.3">
      <c r="A64" s="58" t="s">
        <v>61</v>
      </c>
      <c r="B64" s="58" t="s">
        <v>1100</v>
      </c>
      <c r="C64" s="57" t="s">
        <v>265</v>
      </c>
      <c r="D64" s="58"/>
      <c r="E64" s="67"/>
      <c r="F64" s="67"/>
    </row>
    <row r="65" spans="1:6" s="70" customFormat="1" ht="38.450000000000003" customHeight="1" outlineLevel="3" x14ac:dyDescent="0.3">
      <c r="A65" s="58" t="s">
        <v>62</v>
      </c>
      <c r="B65" s="58" t="s">
        <v>1101</v>
      </c>
      <c r="C65" s="57" t="s">
        <v>265</v>
      </c>
      <c r="D65" s="58"/>
      <c r="E65" s="67"/>
      <c r="F65" s="67"/>
    </row>
    <row r="66" spans="1:6" s="70" customFormat="1" ht="19.350000000000001" customHeight="1" outlineLevel="3" x14ac:dyDescent="0.3">
      <c r="A66" s="58" t="s">
        <v>63</v>
      </c>
      <c r="B66" s="58" t="s">
        <v>1074</v>
      </c>
      <c r="C66" s="57" t="s">
        <v>265</v>
      </c>
      <c r="D66" s="58"/>
      <c r="E66" s="67"/>
      <c r="F66" s="67"/>
    </row>
    <row r="67" spans="1:6" s="70" customFormat="1" ht="24.6" customHeight="1" outlineLevel="1" x14ac:dyDescent="0.3">
      <c r="A67" s="71" t="s">
        <v>64</v>
      </c>
      <c r="B67" s="71"/>
      <c r="C67" s="71"/>
      <c r="D67" s="71"/>
      <c r="E67" s="71"/>
      <c r="F67" s="71"/>
    </row>
    <row r="68" spans="1:6" s="70" customFormat="1" ht="37.35" customHeight="1" outlineLevel="2" x14ac:dyDescent="0.3">
      <c r="A68" s="72"/>
      <c r="B68" s="114" t="s">
        <v>1239</v>
      </c>
      <c r="C68" s="115"/>
      <c r="D68" s="71"/>
      <c r="E68" s="73" t="s">
        <v>65</v>
      </c>
      <c r="F68" s="73" t="s">
        <v>66</v>
      </c>
    </row>
    <row r="69" spans="1:6" s="70" customFormat="1" ht="36" customHeight="1" outlineLevel="2" x14ac:dyDescent="0.3">
      <c r="A69" s="58" t="s">
        <v>67</v>
      </c>
      <c r="B69" s="58" t="s">
        <v>68</v>
      </c>
      <c r="C69" s="57" t="s">
        <v>265</v>
      </c>
      <c r="D69" s="58"/>
      <c r="E69" s="61"/>
      <c r="F69" s="61"/>
    </row>
    <row r="70" spans="1:6" s="70" customFormat="1" ht="19.350000000000001" customHeight="1" outlineLevel="3" x14ac:dyDescent="0.3">
      <c r="A70" s="67"/>
      <c r="B70" s="67" t="s">
        <v>1097</v>
      </c>
      <c r="C70" s="61"/>
      <c r="D70" s="61"/>
      <c r="E70" s="61"/>
      <c r="F70" s="61"/>
    </row>
    <row r="71" spans="1:6" s="70" customFormat="1" ht="19.350000000000001" customHeight="1" outlineLevel="3" x14ac:dyDescent="0.3">
      <c r="A71" s="58" t="s">
        <v>69</v>
      </c>
      <c r="B71" s="58" t="s">
        <v>1102</v>
      </c>
      <c r="C71" s="57" t="s">
        <v>265</v>
      </c>
      <c r="D71" s="58"/>
      <c r="E71" s="61"/>
      <c r="F71" s="61"/>
    </row>
    <row r="72" spans="1:6" s="70" customFormat="1" ht="19.350000000000001" customHeight="1" outlineLevel="3" x14ac:dyDescent="0.3">
      <c r="A72" s="58" t="s">
        <v>70</v>
      </c>
      <c r="B72" s="58" t="s">
        <v>1103</v>
      </c>
      <c r="C72" s="57" t="s">
        <v>265</v>
      </c>
      <c r="D72" s="58"/>
      <c r="E72" s="61"/>
      <c r="F72" s="61"/>
    </row>
    <row r="73" spans="1:6" s="70" customFormat="1" ht="19.350000000000001" customHeight="1" outlineLevel="3" x14ac:dyDescent="0.3">
      <c r="A73" s="58" t="s">
        <v>71</v>
      </c>
      <c r="B73" s="58" t="s">
        <v>1104</v>
      </c>
      <c r="C73" s="57" t="s">
        <v>265</v>
      </c>
      <c r="D73" s="58"/>
      <c r="E73" s="61"/>
      <c r="F73" s="61"/>
    </row>
    <row r="74" spans="1:6" s="70" customFormat="1" ht="19.350000000000001" customHeight="1" outlineLevel="3" x14ac:dyDescent="0.3">
      <c r="A74" s="58" t="s">
        <v>72</v>
      </c>
      <c r="B74" s="58" t="s">
        <v>1105</v>
      </c>
      <c r="C74" s="57" t="s">
        <v>265</v>
      </c>
      <c r="D74" s="58"/>
      <c r="E74" s="61"/>
      <c r="F74" s="61"/>
    </row>
    <row r="75" spans="1:6" s="70" customFormat="1" ht="19.350000000000001" customHeight="1" outlineLevel="3" x14ac:dyDescent="0.3">
      <c r="A75" s="58" t="s">
        <v>73</v>
      </c>
      <c r="B75" s="58" t="s">
        <v>1106</v>
      </c>
      <c r="C75" s="57" t="s">
        <v>265</v>
      </c>
      <c r="D75" s="58"/>
      <c r="E75" s="61"/>
      <c r="F75" s="61"/>
    </row>
    <row r="76" spans="1:6" s="70" customFormat="1" ht="19.350000000000001" customHeight="1" outlineLevel="3" x14ac:dyDescent="0.3">
      <c r="A76" s="58" t="s">
        <v>74</v>
      </c>
      <c r="B76" s="58" t="s">
        <v>1107</v>
      </c>
      <c r="C76" s="57" t="s">
        <v>265</v>
      </c>
      <c r="D76" s="58"/>
      <c r="E76" s="61"/>
      <c r="F76" s="61"/>
    </row>
    <row r="77" spans="1:6" s="70" customFormat="1" ht="24.6" customHeight="1" outlineLevel="1" x14ac:dyDescent="0.3">
      <c r="A77" s="71" t="s">
        <v>75</v>
      </c>
      <c r="B77" s="71"/>
      <c r="C77" s="71"/>
      <c r="D77" s="71"/>
      <c r="E77" s="71"/>
      <c r="F77" s="71"/>
    </row>
    <row r="78" spans="1:6" s="70" customFormat="1" ht="37.35" customHeight="1" outlineLevel="2" x14ac:dyDescent="0.3">
      <c r="A78" s="72"/>
      <c r="B78" s="114" t="s">
        <v>1240</v>
      </c>
      <c r="C78" s="115"/>
      <c r="D78" s="71"/>
      <c r="E78" s="73" t="s">
        <v>76</v>
      </c>
      <c r="F78" s="73" t="s">
        <v>77</v>
      </c>
    </row>
    <row r="79" spans="1:6" s="70" customFormat="1" ht="38.450000000000003" customHeight="1" outlineLevel="2" x14ac:dyDescent="0.3">
      <c r="A79" s="75" t="s">
        <v>78</v>
      </c>
      <c r="B79" s="75" t="s">
        <v>79</v>
      </c>
      <c r="C79" s="57" t="s">
        <v>265</v>
      </c>
      <c r="D79" s="65"/>
      <c r="E79" s="61"/>
      <c r="F79" s="61"/>
    </row>
    <row r="80" spans="1:6" s="70" customFormat="1" ht="19.350000000000001" customHeight="1" outlineLevel="3" x14ac:dyDescent="0.3">
      <c r="A80" s="76"/>
      <c r="B80" s="76" t="s">
        <v>1108</v>
      </c>
      <c r="C80" s="61"/>
      <c r="D80" s="61"/>
      <c r="E80" s="61"/>
      <c r="F80" s="61"/>
    </row>
    <row r="81" spans="1:6" s="70" customFormat="1" ht="38.450000000000003" customHeight="1" outlineLevel="3" x14ac:dyDescent="0.3">
      <c r="A81" s="75" t="s">
        <v>80</v>
      </c>
      <c r="B81" s="75" t="s">
        <v>1109</v>
      </c>
      <c r="C81" s="57" t="s">
        <v>265</v>
      </c>
      <c r="D81" s="65"/>
      <c r="E81" s="61"/>
      <c r="F81" s="61"/>
    </row>
    <row r="82" spans="1:6" s="70" customFormat="1" ht="19.350000000000001" customHeight="1" outlineLevel="3" x14ac:dyDescent="0.3">
      <c r="A82" s="75" t="s">
        <v>81</v>
      </c>
      <c r="B82" s="75" t="s">
        <v>1110</v>
      </c>
      <c r="C82" s="57" t="s">
        <v>265</v>
      </c>
      <c r="D82" s="65"/>
      <c r="E82" s="61"/>
      <c r="F82" s="61"/>
    </row>
    <row r="83" spans="1:6" s="70" customFormat="1" ht="38.450000000000003" customHeight="1" outlineLevel="3" x14ac:dyDescent="0.3">
      <c r="A83" s="75" t="s">
        <v>82</v>
      </c>
      <c r="B83" s="75" t="s">
        <v>1111</v>
      </c>
      <c r="C83" s="57" t="s">
        <v>265</v>
      </c>
      <c r="D83" s="65"/>
      <c r="E83" s="61"/>
      <c r="F83" s="61"/>
    </row>
    <row r="84" spans="1:6" s="70" customFormat="1" ht="19.350000000000001" customHeight="1" outlineLevel="3" x14ac:dyDescent="0.3">
      <c r="A84" s="75" t="s">
        <v>83</v>
      </c>
      <c r="B84" s="75" t="s">
        <v>1112</v>
      </c>
      <c r="C84" s="57" t="s">
        <v>265</v>
      </c>
      <c r="D84" s="65"/>
      <c r="E84" s="61"/>
      <c r="F84" s="61"/>
    </row>
    <row r="85" spans="1:6" s="70" customFormat="1" ht="38.450000000000003" customHeight="1" outlineLevel="3" x14ac:dyDescent="0.3">
      <c r="A85" s="75" t="s">
        <v>84</v>
      </c>
      <c r="B85" s="75" t="s">
        <v>1113</v>
      </c>
      <c r="C85" s="57" t="s">
        <v>265</v>
      </c>
      <c r="D85" s="65"/>
      <c r="E85" s="61"/>
      <c r="F85" s="61"/>
    </row>
    <row r="86" spans="1:6" s="70" customFormat="1" ht="19.350000000000001" customHeight="1" outlineLevel="3" x14ac:dyDescent="0.3">
      <c r="A86" s="75" t="s">
        <v>85</v>
      </c>
      <c r="B86" s="75" t="s">
        <v>1114</v>
      </c>
      <c r="C86" s="57" t="s">
        <v>265</v>
      </c>
      <c r="D86" s="65"/>
      <c r="E86" s="61"/>
      <c r="F86" s="61"/>
    </row>
    <row r="87" spans="1:6" s="70" customFormat="1" ht="19.350000000000001" customHeight="1" outlineLevel="3" x14ac:dyDescent="0.3">
      <c r="A87" s="75" t="s">
        <v>86</v>
      </c>
      <c r="B87" s="75" t="s">
        <v>1115</v>
      </c>
      <c r="C87" s="57" t="s">
        <v>265</v>
      </c>
      <c r="D87" s="65"/>
      <c r="E87" s="61"/>
      <c r="F87" s="61"/>
    </row>
    <row r="88" spans="1:6" s="70" customFormat="1" ht="19.350000000000001" customHeight="1" outlineLevel="3" x14ac:dyDescent="0.3">
      <c r="A88" s="75" t="s">
        <v>87</v>
      </c>
      <c r="B88" s="75" t="s">
        <v>1116</v>
      </c>
      <c r="C88" s="57" t="s">
        <v>265</v>
      </c>
      <c r="D88" s="65"/>
      <c r="E88" s="61"/>
      <c r="F88" s="61"/>
    </row>
    <row r="89" spans="1:6" s="70" customFormat="1" ht="24.6" customHeight="1" outlineLevel="1" x14ac:dyDescent="0.3">
      <c r="A89" s="71" t="s">
        <v>88</v>
      </c>
      <c r="B89" s="71"/>
      <c r="C89" s="71"/>
      <c r="D89" s="71"/>
      <c r="E89" s="71"/>
      <c r="F89" s="71"/>
    </row>
    <row r="90" spans="1:6" s="70" customFormat="1" ht="37.35" customHeight="1" outlineLevel="2" x14ac:dyDescent="0.3">
      <c r="A90" s="72"/>
      <c r="B90" s="114" t="s">
        <v>1241</v>
      </c>
      <c r="C90" s="115"/>
      <c r="D90" s="71"/>
      <c r="E90" s="73" t="s">
        <v>89</v>
      </c>
      <c r="F90" s="73" t="s">
        <v>90</v>
      </c>
    </row>
    <row r="91" spans="1:6" s="70" customFormat="1" ht="38.450000000000003" customHeight="1" outlineLevel="2" x14ac:dyDescent="0.3">
      <c r="A91" s="58" t="s">
        <v>91</v>
      </c>
      <c r="B91" s="58" t="s">
        <v>92</v>
      </c>
      <c r="C91" s="57" t="s">
        <v>265</v>
      </c>
      <c r="D91" s="58"/>
      <c r="E91" s="61"/>
      <c r="F91" s="61"/>
    </row>
    <row r="92" spans="1:6" s="70" customFormat="1" ht="19.350000000000001" customHeight="1" outlineLevel="3" x14ac:dyDescent="0.3">
      <c r="A92" s="67"/>
      <c r="B92" s="67" t="s">
        <v>1097</v>
      </c>
      <c r="C92" s="61"/>
      <c r="D92" s="61"/>
      <c r="E92" s="61"/>
      <c r="F92" s="61"/>
    </row>
    <row r="93" spans="1:6" s="70" customFormat="1" ht="38.450000000000003" customHeight="1" outlineLevel="3" x14ac:dyDescent="0.3">
      <c r="A93" s="58" t="s">
        <v>93</v>
      </c>
      <c r="B93" s="58" t="s">
        <v>1117</v>
      </c>
      <c r="C93" s="57" t="s">
        <v>265</v>
      </c>
      <c r="D93" s="58"/>
      <c r="E93" s="61"/>
      <c r="F93" s="61"/>
    </row>
    <row r="94" spans="1:6" s="70" customFormat="1" ht="19.350000000000001" customHeight="1" outlineLevel="3" x14ac:dyDescent="0.3">
      <c r="A94" s="58" t="s">
        <v>94</v>
      </c>
      <c r="B94" s="58" t="s">
        <v>1118</v>
      </c>
      <c r="C94" s="57" t="s">
        <v>265</v>
      </c>
      <c r="D94" s="58"/>
      <c r="E94" s="61"/>
      <c r="F94" s="61"/>
    </row>
    <row r="95" spans="1:6" s="70" customFormat="1" ht="38.450000000000003" customHeight="1" outlineLevel="3" x14ac:dyDescent="0.3">
      <c r="A95" s="58" t="s">
        <v>95</v>
      </c>
      <c r="B95" s="58" t="s">
        <v>1119</v>
      </c>
      <c r="C95" s="57" t="s">
        <v>265</v>
      </c>
      <c r="D95" s="58"/>
      <c r="E95" s="61"/>
      <c r="F95" s="61"/>
    </row>
    <row r="96" spans="1:6" s="70" customFormat="1" ht="38.450000000000003" customHeight="1" outlineLevel="3" x14ac:dyDescent="0.3">
      <c r="A96" s="58" t="s">
        <v>96</v>
      </c>
      <c r="B96" s="58" t="s">
        <v>1120</v>
      </c>
      <c r="C96" s="57" t="s">
        <v>265</v>
      </c>
      <c r="D96" s="58"/>
      <c r="E96" s="61"/>
      <c r="F96" s="61"/>
    </row>
    <row r="97" spans="1:6" s="70" customFormat="1" ht="38.450000000000003" customHeight="1" outlineLevel="3" x14ac:dyDescent="0.3">
      <c r="A97" s="58" t="s">
        <v>97</v>
      </c>
      <c r="B97" s="58" t="s">
        <v>1121</v>
      </c>
      <c r="C97" s="57" t="s">
        <v>265</v>
      </c>
      <c r="D97" s="58"/>
      <c r="E97" s="61"/>
      <c r="F97" s="61"/>
    </row>
    <row r="98" spans="1:6" ht="24.6" customHeight="1" outlineLevel="1" x14ac:dyDescent="0.25">
      <c r="A98" s="71" t="s">
        <v>98</v>
      </c>
      <c r="B98" s="71"/>
      <c r="C98" s="71"/>
      <c r="D98" s="71"/>
      <c r="E98" s="71"/>
      <c r="F98" s="71"/>
    </row>
    <row r="99" spans="1:6" s="70" customFormat="1" ht="37.35" customHeight="1" outlineLevel="2" x14ac:dyDescent="0.3">
      <c r="A99" s="72"/>
      <c r="B99" s="114" t="s">
        <v>1242</v>
      </c>
      <c r="C99" s="115"/>
      <c r="D99" s="71"/>
      <c r="E99" s="73" t="s">
        <v>99</v>
      </c>
      <c r="F99" s="73" t="s">
        <v>100</v>
      </c>
    </row>
    <row r="100" spans="1:6" ht="19.350000000000001" customHeight="1" outlineLevel="2" x14ac:dyDescent="0.25">
      <c r="A100" s="58" t="s">
        <v>101</v>
      </c>
      <c r="B100" s="58" t="s">
        <v>976</v>
      </c>
      <c r="C100" s="57" t="s">
        <v>265</v>
      </c>
      <c r="D100" s="58"/>
      <c r="E100" s="77"/>
      <c r="F100" s="77"/>
    </row>
    <row r="101" spans="1:6" ht="19.350000000000001" customHeight="1" outlineLevel="3" x14ac:dyDescent="0.25">
      <c r="A101" s="67"/>
      <c r="B101" s="67" t="s">
        <v>1122</v>
      </c>
      <c r="C101" s="61"/>
      <c r="D101" s="77"/>
      <c r="E101" s="77"/>
      <c r="F101" s="77"/>
    </row>
    <row r="102" spans="1:6" ht="19.350000000000001" customHeight="1" outlineLevel="3" x14ac:dyDescent="0.25">
      <c r="A102" s="58" t="s">
        <v>102</v>
      </c>
      <c r="B102" s="58" t="s">
        <v>1123</v>
      </c>
      <c r="C102" s="57" t="s">
        <v>265</v>
      </c>
      <c r="D102" s="58"/>
      <c r="E102" s="77"/>
      <c r="F102" s="77"/>
    </row>
    <row r="103" spans="1:6" ht="19.350000000000001" customHeight="1" outlineLevel="3" x14ac:dyDescent="0.25">
      <c r="A103" s="58" t="s">
        <v>103</v>
      </c>
      <c r="B103" s="58" t="s">
        <v>1124</v>
      </c>
      <c r="C103" s="57" t="s">
        <v>265</v>
      </c>
      <c r="D103" s="58"/>
      <c r="E103" s="77"/>
      <c r="F103" s="77"/>
    </row>
    <row r="104" spans="1:6" ht="19.350000000000001" customHeight="1" outlineLevel="3" x14ac:dyDescent="0.25">
      <c r="A104" s="58" t="s">
        <v>104</v>
      </c>
      <c r="B104" s="58" t="s">
        <v>1125</v>
      </c>
      <c r="C104" s="57" t="s">
        <v>265</v>
      </c>
      <c r="D104" s="58"/>
      <c r="E104" s="77"/>
      <c r="F104" s="77"/>
    </row>
    <row r="105" spans="1:6" ht="19.350000000000001" customHeight="1" outlineLevel="3" x14ac:dyDescent="0.25">
      <c r="A105" s="58" t="s">
        <v>105</v>
      </c>
      <c r="B105" s="58" t="s">
        <v>1126</v>
      </c>
      <c r="C105" s="57" t="s">
        <v>265</v>
      </c>
      <c r="D105" s="58"/>
      <c r="E105" s="77"/>
      <c r="F105" s="77"/>
    </row>
    <row r="106" spans="1:6" ht="19.350000000000001" customHeight="1" outlineLevel="3" x14ac:dyDescent="0.25">
      <c r="A106" s="58" t="s">
        <v>106</v>
      </c>
      <c r="B106" s="58" t="s">
        <v>1127</v>
      </c>
      <c r="C106" s="57" t="s">
        <v>265</v>
      </c>
      <c r="D106" s="58"/>
      <c r="E106" s="77"/>
      <c r="F106" s="77"/>
    </row>
    <row r="107" spans="1:6" ht="19.350000000000001" customHeight="1" outlineLevel="3" x14ac:dyDescent="0.25">
      <c r="A107" s="58" t="s">
        <v>107</v>
      </c>
      <c r="B107" s="58" t="s">
        <v>1128</v>
      </c>
      <c r="C107" s="57" t="s">
        <v>265</v>
      </c>
      <c r="D107" s="58"/>
      <c r="E107" s="77"/>
      <c r="F107" s="77"/>
    </row>
    <row r="108" spans="1:6" ht="38.25" customHeight="1" outlineLevel="3" x14ac:dyDescent="0.25">
      <c r="A108" s="58" t="s">
        <v>108</v>
      </c>
      <c r="B108" s="58" t="s">
        <v>1129</v>
      </c>
      <c r="C108" s="57" t="s">
        <v>265</v>
      </c>
      <c r="D108" s="58"/>
      <c r="E108" s="77"/>
      <c r="F108" s="77"/>
    </row>
    <row r="109" spans="1:6" ht="24.6" customHeight="1" outlineLevel="1" x14ac:dyDescent="0.25">
      <c r="A109" s="71" t="s">
        <v>109</v>
      </c>
      <c r="B109" s="71"/>
      <c r="C109" s="71"/>
      <c r="D109" s="71"/>
      <c r="E109" s="71"/>
      <c r="F109" s="71"/>
    </row>
    <row r="110" spans="1:6" s="70" customFormat="1" ht="37.35" customHeight="1" outlineLevel="2" x14ac:dyDescent="0.3">
      <c r="A110" s="72"/>
      <c r="B110" s="114" t="s">
        <v>1243</v>
      </c>
      <c r="C110" s="115"/>
      <c r="D110" s="71"/>
      <c r="E110" s="73" t="s">
        <v>110</v>
      </c>
      <c r="F110" s="73" t="s">
        <v>111</v>
      </c>
    </row>
    <row r="111" spans="1:6" ht="37.5" customHeight="1" outlineLevel="2" x14ac:dyDescent="0.25">
      <c r="A111" s="58" t="s">
        <v>112</v>
      </c>
      <c r="B111" s="58" t="s">
        <v>113</v>
      </c>
      <c r="C111" s="57" t="s">
        <v>265</v>
      </c>
      <c r="D111" s="58"/>
      <c r="E111" s="77"/>
      <c r="F111" s="77"/>
    </row>
    <row r="112" spans="1:6" ht="19.350000000000001" customHeight="1" outlineLevel="3" x14ac:dyDescent="0.25">
      <c r="A112" s="67"/>
      <c r="B112" s="67" t="s">
        <v>1130</v>
      </c>
      <c r="C112" s="61"/>
      <c r="D112" s="77"/>
      <c r="E112" s="77"/>
      <c r="F112" s="77"/>
    </row>
    <row r="113" spans="1:6" ht="19.350000000000001" customHeight="1" outlineLevel="3" x14ac:dyDescent="0.25">
      <c r="A113" s="58" t="s">
        <v>114</v>
      </c>
      <c r="B113" s="58" t="s">
        <v>1131</v>
      </c>
      <c r="C113" s="57" t="s">
        <v>265</v>
      </c>
      <c r="D113" s="58"/>
      <c r="E113" s="77"/>
      <c r="F113" s="77"/>
    </row>
    <row r="114" spans="1:6" ht="19.350000000000001" customHeight="1" outlineLevel="3" x14ac:dyDescent="0.25">
      <c r="A114" s="58" t="s">
        <v>115</v>
      </c>
      <c r="B114" s="58" t="s">
        <v>1132</v>
      </c>
      <c r="C114" s="57" t="s">
        <v>265</v>
      </c>
      <c r="D114" s="58"/>
      <c r="E114" s="77"/>
      <c r="F114" s="77"/>
    </row>
    <row r="115" spans="1:6" ht="19.350000000000001" customHeight="1" outlineLevel="3" x14ac:dyDescent="0.25">
      <c r="A115" s="58" t="s">
        <v>116</v>
      </c>
      <c r="B115" s="58" t="s">
        <v>1133</v>
      </c>
      <c r="C115" s="57" t="s">
        <v>265</v>
      </c>
      <c r="D115" s="58"/>
      <c r="E115" s="77"/>
      <c r="F115" s="77"/>
    </row>
    <row r="116" spans="1:6" ht="24.6" customHeight="1" outlineLevel="1" x14ac:dyDescent="0.25">
      <c r="A116" s="71" t="s">
        <v>117</v>
      </c>
      <c r="B116" s="71"/>
      <c r="C116" s="71"/>
      <c r="D116" s="71"/>
      <c r="E116" s="71"/>
      <c r="F116" s="71"/>
    </row>
    <row r="117" spans="1:6" s="70" customFormat="1" ht="37.35" customHeight="1" outlineLevel="2" x14ac:dyDescent="0.3">
      <c r="A117" s="72"/>
      <c r="B117" s="114" t="s">
        <v>1244</v>
      </c>
      <c r="C117" s="115"/>
      <c r="D117" s="71"/>
      <c r="E117" s="73" t="s">
        <v>118</v>
      </c>
      <c r="F117" s="73" t="s">
        <v>119</v>
      </c>
    </row>
    <row r="118" spans="1:6" ht="36" customHeight="1" outlineLevel="2" x14ac:dyDescent="0.25">
      <c r="A118" s="58" t="s">
        <v>120</v>
      </c>
      <c r="B118" s="58" t="s">
        <v>121</v>
      </c>
      <c r="C118" s="57" t="s">
        <v>265</v>
      </c>
      <c r="D118" s="58"/>
      <c r="E118" s="67"/>
      <c r="F118" s="67"/>
    </row>
    <row r="119" spans="1:6" ht="19.350000000000001" customHeight="1" outlineLevel="3" x14ac:dyDescent="0.25">
      <c r="A119" s="67"/>
      <c r="B119" s="67" t="s">
        <v>1134</v>
      </c>
      <c r="C119" s="61"/>
      <c r="D119" s="67"/>
      <c r="E119" s="67"/>
      <c r="F119" s="67"/>
    </row>
    <row r="120" spans="1:6" ht="19.350000000000001" customHeight="1" outlineLevel="3" x14ac:dyDescent="0.25">
      <c r="A120" s="58" t="s">
        <v>122</v>
      </c>
      <c r="B120" s="58" t="s">
        <v>1135</v>
      </c>
      <c r="C120" s="57" t="s">
        <v>265</v>
      </c>
      <c r="D120" s="58"/>
      <c r="E120" s="67"/>
      <c r="F120" s="67"/>
    </row>
    <row r="121" spans="1:6" ht="19.350000000000001" customHeight="1" outlineLevel="3" x14ac:dyDescent="0.25">
      <c r="A121" s="58" t="s">
        <v>123</v>
      </c>
      <c r="B121" s="58" t="s">
        <v>1136</v>
      </c>
      <c r="C121" s="57" t="s">
        <v>265</v>
      </c>
      <c r="D121" s="58"/>
      <c r="E121" s="67"/>
      <c r="F121" s="67"/>
    </row>
    <row r="122" spans="1:6" ht="19.350000000000001" customHeight="1" outlineLevel="3" x14ac:dyDescent="0.25">
      <c r="A122" s="58" t="s">
        <v>124</v>
      </c>
      <c r="B122" s="58" t="s">
        <v>1137</v>
      </c>
      <c r="C122" s="57" t="s">
        <v>265</v>
      </c>
      <c r="D122" s="58"/>
      <c r="E122" s="67"/>
      <c r="F122" s="67"/>
    </row>
    <row r="123" spans="1:6" ht="19.350000000000001" customHeight="1" outlineLevel="3" x14ac:dyDescent="0.25">
      <c r="A123" s="58" t="s">
        <v>125</v>
      </c>
      <c r="B123" s="58" t="s">
        <v>1138</v>
      </c>
      <c r="C123" s="57" t="s">
        <v>265</v>
      </c>
      <c r="D123" s="58"/>
      <c r="E123" s="67"/>
      <c r="F123" s="67"/>
    </row>
    <row r="124" spans="1:6" ht="19.350000000000001" customHeight="1" outlineLevel="3" x14ac:dyDescent="0.25">
      <c r="A124" s="58" t="s">
        <v>126</v>
      </c>
      <c r="B124" s="58" t="s">
        <v>1139</v>
      </c>
      <c r="C124" s="57" t="s">
        <v>265</v>
      </c>
      <c r="D124" s="58"/>
      <c r="E124" s="67"/>
      <c r="F124" s="67"/>
    </row>
    <row r="125" spans="1:6" ht="19.350000000000001" customHeight="1" outlineLevel="3" x14ac:dyDescent="0.25">
      <c r="A125" s="58" t="s">
        <v>127</v>
      </c>
      <c r="B125" s="58" t="s">
        <v>1140</v>
      </c>
      <c r="C125" s="57" t="s">
        <v>265</v>
      </c>
      <c r="D125" s="58"/>
      <c r="E125" s="67"/>
      <c r="F125" s="67"/>
    </row>
    <row r="126" spans="1:6" ht="36.75" customHeight="1" outlineLevel="3" x14ac:dyDescent="0.25">
      <c r="A126" s="58" t="s">
        <v>128</v>
      </c>
      <c r="B126" s="58" t="s">
        <v>1141</v>
      </c>
      <c r="C126" s="57" t="s">
        <v>265</v>
      </c>
      <c r="D126" s="58"/>
      <c r="E126" s="67"/>
      <c r="F126" s="67"/>
    </row>
    <row r="127" spans="1:6" ht="24.6" customHeight="1" outlineLevel="1" x14ac:dyDescent="0.25">
      <c r="A127" s="71" t="s">
        <v>129</v>
      </c>
      <c r="B127" s="71"/>
      <c r="C127" s="71"/>
      <c r="D127" s="71"/>
      <c r="E127" s="71"/>
      <c r="F127" s="71"/>
    </row>
    <row r="128" spans="1:6" s="70" customFormat="1" ht="37.35" customHeight="1" outlineLevel="2" x14ac:dyDescent="0.3">
      <c r="A128" s="72"/>
      <c r="B128" s="114" t="s">
        <v>1245</v>
      </c>
      <c r="C128" s="115"/>
      <c r="D128" s="71"/>
      <c r="E128" s="73" t="s">
        <v>130</v>
      </c>
      <c r="F128" s="73" t="s">
        <v>131</v>
      </c>
    </row>
    <row r="129" spans="1:6" ht="38.450000000000003" customHeight="1" outlineLevel="2" x14ac:dyDescent="0.25">
      <c r="A129" s="58" t="s">
        <v>132</v>
      </c>
      <c r="B129" s="58" t="s">
        <v>977</v>
      </c>
      <c r="C129" s="57" t="s">
        <v>265</v>
      </c>
      <c r="D129" s="58"/>
      <c r="E129" s="67"/>
      <c r="F129" s="67"/>
    </row>
    <row r="130" spans="1:6" ht="19.350000000000001" customHeight="1" outlineLevel="3" x14ac:dyDescent="0.25">
      <c r="A130" s="67"/>
      <c r="B130" s="67" t="s">
        <v>1142</v>
      </c>
      <c r="C130" s="61"/>
      <c r="D130" s="67"/>
      <c r="E130" s="67"/>
      <c r="F130" s="67"/>
    </row>
    <row r="131" spans="1:6" ht="35.25" customHeight="1" outlineLevel="3" x14ac:dyDescent="0.25">
      <c r="A131" s="58" t="s">
        <v>133</v>
      </c>
      <c r="B131" s="58" t="s">
        <v>1143</v>
      </c>
      <c r="C131" s="57" t="s">
        <v>265</v>
      </c>
      <c r="D131" s="58"/>
      <c r="E131" s="67"/>
      <c r="F131" s="67"/>
    </row>
    <row r="132" spans="1:6" ht="19.350000000000001" customHeight="1" outlineLevel="3" x14ac:dyDescent="0.25">
      <c r="A132" s="58" t="s">
        <v>134</v>
      </c>
      <c r="B132" s="58" t="s">
        <v>1144</v>
      </c>
      <c r="C132" s="57" t="s">
        <v>265</v>
      </c>
      <c r="D132" s="58"/>
      <c r="E132" s="67"/>
      <c r="F132" s="67"/>
    </row>
    <row r="133" spans="1:6" ht="19.350000000000001" customHeight="1" outlineLevel="3" x14ac:dyDescent="0.25">
      <c r="A133" s="58" t="s">
        <v>135</v>
      </c>
      <c r="B133" s="58" t="s">
        <v>1145</v>
      </c>
      <c r="C133" s="57" t="s">
        <v>265</v>
      </c>
      <c r="D133" s="58"/>
      <c r="E133" s="67"/>
      <c r="F133" s="67"/>
    </row>
    <row r="134" spans="1:6" ht="19.350000000000001" customHeight="1" outlineLevel="3" x14ac:dyDescent="0.25">
      <c r="A134" s="58" t="s">
        <v>136</v>
      </c>
      <c r="B134" s="58" t="s">
        <v>1146</v>
      </c>
      <c r="C134" s="57" t="s">
        <v>265</v>
      </c>
      <c r="D134" s="58"/>
      <c r="E134" s="67"/>
      <c r="F134" s="67"/>
    </row>
    <row r="135" spans="1:6" ht="24.6" customHeight="1" outlineLevel="1" x14ac:dyDescent="0.25">
      <c r="A135" s="71" t="s">
        <v>1221</v>
      </c>
      <c r="B135" s="71"/>
      <c r="C135" s="71"/>
      <c r="D135" s="71"/>
      <c r="E135" s="71"/>
      <c r="F135" s="71"/>
    </row>
    <row r="136" spans="1:6" s="70" customFormat="1" ht="37.35" customHeight="1" outlineLevel="2" x14ac:dyDescent="0.3">
      <c r="A136" s="72"/>
      <c r="B136" s="114" t="s">
        <v>1246</v>
      </c>
      <c r="C136" s="115"/>
      <c r="D136" s="71"/>
      <c r="E136" s="73" t="s">
        <v>137</v>
      </c>
      <c r="F136" s="73" t="s">
        <v>138</v>
      </c>
    </row>
    <row r="137" spans="1:6" ht="19.350000000000001" customHeight="1" outlineLevel="2" x14ac:dyDescent="0.25">
      <c r="A137" s="58" t="s">
        <v>139</v>
      </c>
      <c r="B137" s="58" t="s">
        <v>1222</v>
      </c>
      <c r="C137" s="57" t="s">
        <v>265</v>
      </c>
      <c r="D137" s="58"/>
      <c r="E137" s="67"/>
      <c r="F137" s="67"/>
    </row>
    <row r="138" spans="1:6" ht="19.350000000000001" customHeight="1" outlineLevel="3" x14ac:dyDescent="0.25">
      <c r="A138" s="67"/>
      <c r="B138" s="67" t="s">
        <v>1223</v>
      </c>
      <c r="C138" s="67"/>
      <c r="D138" s="67"/>
      <c r="E138" s="67"/>
      <c r="F138" s="67"/>
    </row>
    <row r="139" spans="1:6" ht="19.350000000000001" customHeight="1" outlineLevel="3" x14ac:dyDescent="0.25">
      <c r="A139" s="58" t="s">
        <v>140</v>
      </c>
      <c r="B139" s="58" t="s">
        <v>1147</v>
      </c>
      <c r="C139" s="57" t="s">
        <v>265</v>
      </c>
      <c r="D139" s="58"/>
      <c r="E139" s="67"/>
      <c r="F139" s="67"/>
    </row>
    <row r="140" spans="1:6" ht="38.450000000000003" customHeight="1" outlineLevel="3" x14ac:dyDescent="0.25">
      <c r="A140" s="58" t="s">
        <v>141</v>
      </c>
      <c r="B140" s="58" t="s">
        <v>1148</v>
      </c>
      <c r="C140" s="57" t="s">
        <v>265</v>
      </c>
      <c r="D140" s="58"/>
      <c r="E140" s="67"/>
      <c r="F140" s="67"/>
    </row>
    <row r="141" spans="1:6" ht="19.350000000000001" customHeight="1" outlineLevel="3" x14ac:dyDescent="0.25">
      <c r="A141" s="58" t="s">
        <v>142</v>
      </c>
      <c r="B141" s="58" t="s">
        <v>1149</v>
      </c>
      <c r="C141" s="57" t="s">
        <v>265</v>
      </c>
      <c r="D141" s="58"/>
      <c r="E141" s="67"/>
      <c r="F141" s="67"/>
    </row>
    <row r="142" spans="1:6" ht="19.350000000000001" customHeight="1" outlineLevel="3" x14ac:dyDescent="0.25">
      <c r="A142" s="58" t="s">
        <v>143</v>
      </c>
      <c r="B142" s="58" t="s">
        <v>1150</v>
      </c>
      <c r="C142" s="57" t="s">
        <v>265</v>
      </c>
      <c r="D142" s="58"/>
      <c r="E142" s="67"/>
      <c r="F142" s="67"/>
    </row>
    <row r="143" spans="1:6" ht="38.450000000000003" customHeight="1" outlineLevel="3" x14ac:dyDescent="0.25">
      <c r="A143" s="58" t="s">
        <v>144</v>
      </c>
      <c r="B143" s="58" t="s">
        <v>1151</v>
      </c>
      <c r="C143" s="57" t="s">
        <v>265</v>
      </c>
      <c r="D143" s="58"/>
      <c r="E143" s="67"/>
      <c r="F143" s="67"/>
    </row>
    <row r="144" spans="1:6" ht="38.450000000000003" customHeight="1" outlineLevel="3" x14ac:dyDescent="0.25">
      <c r="A144" s="58" t="s">
        <v>145</v>
      </c>
      <c r="B144" s="58" t="s">
        <v>1152</v>
      </c>
      <c r="C144" s="57" t="s">
        <v>265</v>
      </c>
      <c r="D144" s="58"/>
      <c r="E144" s="67"/>
      <c r="F144" s="67"/>
    </row>
    <row r="145" spans="1:6" ht="24.6" customHeight="1" outlineLevel="1" x14ac:dyDescent="0.25">
      <c r="A145" s="71" t="s">
        <v>1211</v>
      </c>
      <c r="B145" s="71"/>
      <c r="C145" s="71"/>
      <c r="D145" s="71"/>
      <c r="E145" s="71"/>
      <c r="F145" s="71"/>
    </row>
    <row r="146" spans="1:6" ht="37.35" customHeight="1" outlineLevel="2" x14ac:dyDescent="0.25">
      <c r="A146" s="72"/>
      <c r="B146" s="114" t="s">
        <v>1247</v>
      </c>
      <c r="C146" s="115"/>
      <c r="D146" s="71"/>
      <c r="E146" s="73" t="s">
        <v>146</v>
      </c>
      <c r="F146" s="73" t="s">
        <v>147</v>
      </c>
    </row>
    <row r="147" spans="1:6" ht="36" customHeight="1" outlineLevel="2" x14ac:dyDescent="0.25">
      <c r="A147" s="58" t="s">
        <v>148</v>
      </c>
      <c r="B147" s="58" t="s">
        <v>1212</v>
      </c>
      <c r="C147" s="57" t="s">
        <v>265</v>
      </c>
      <c r="D147" s="58"/>
      <c r="E147" s="77"/>
      <c r="F147" s="77"/>
    </row>
    <row r="148" spans="1:6" ht="19.350000000000001" customHeight="1" outlineLevel="3" x14ac:dyDescent="0.25">
      <c r="A148" s="67"/>
      <c r="B148" s="67" t="s">
        <v>1213</v>
      </c>
      <c r="C148" s="61"/>
      <c r="D148" s="77"/>
      <c r="E148" s="77"/>
      <c r="F148" s="77"/>
    </row>
    <row r="149" spans="1:6" ht="19.350000000000001" customHeight="1" outlineLevel="3" x14ac:dyDescent="0.25">
      <c r="A149" s="58" t="s">
        <v>149</v>
      </c>
      <c r="B149" s="58" t="s">
        <v>1153</v>
      </c>
      <c r="C149" s="57" t="s">
        <v>265</v>
      </c>
      <c r="D149" s="58"/>
      <c r="E149" s="77"/>
      <c r="F149" s="77"/>
    </row>
    <row r="150" spans="1:6" ht="19.350000000000001" customHeight="1" outlineLevel="3" x14ac:dyDescent="0.25">
      <c r="A150" s="58" t="s">
        <v>150</v>
      </c>
      <c r="B150" s="58" t="s">
        <v>1154</v>
      </c>
      <c r="C150" s="57" t="s">
        <v>265</v>
      </c>
      <c r="D150" s="58"/>
      <c r="E150" s="77"/>
      <c r="F150" s="77"/>
    </row>
    <row r="151" spans="1:6" ht="19.350000000000001" customHeight="1" outlineLevel="3" x14ac:dyDescent="0.25">
      <c r="A151" s="58" t="s">
        <v>151</v>
      </c>
      <c r="B151" s="58" t="s">
        <v>1155</v>
      </c>
      <c r="C151" s="57" t="s">
        <v>265</v>
      </c>
      <c r="D151" s="58"/>
      <c r="E151" s="77"/>
      <c r="F151" s="77"/>
    </row>
    <row r="152" spans="1:6" ht="19.350000000000001" customHeight="1" outlineLevel="3" x14ac:dyDescent="0.25">
      <c r="A152" s="58" t="s">
        <v>152</v>
      </c>
      <c r="B152" s="58" t="s">
        <v>1156</v>
      </c>
      <c r="C152" s="57" t="s">
        <v>265</v>
      </c>
      <c r="D152" s="58"/>
      <c r="E152" s="77"/>
      <c r="F152" s="77"/>
    </row>
    <row r="153" spans="1:6" ht="19.350000000000001" customHeight="1" outlineLevel="3" x14ac:dyDescent="0.25">
      <c r="A153" s="58" t="s">
        <v>153</v>
      </c>
      <c r="B153" s="58" t="s">
        <v>1157</v>
      </c>
      <c r="C153" s="57" t="s">
        <v>265</v>
      </c>
      <c r="D153" s="58"/>
      <c r="E153" s="77"/>
      <c r="F153" s="77"/>
    </row>
    <row r="154" spans="1:6" ht="26.25" x14ac:dyDescent="0.25">
      <c r="A154" s="105" t="s">
        <v>1259</v>
      </c>
      <c r="B154" s="78"/>
      <c r="C154" s="78"/>
      <c r="D154" s="78"/>
      <c r="E154" s="78"/>
      <c r="F154" s="78"/>
    </row>
    <row r="155" spans="1:6" ht="24.6" customHeight="1" outlineLevel="1" x14ac:dyDescent="0.25">
      <c r="A155" s="79" t="s">
        <v>154</v>
      </c>
      <c r="B155" s="79"/>
      <c r="C155" s="79"/>
      <c r="D155" s="79"/>
      <c r="E155" s="79"/>
      <c r="F155" s="79"/>
    </row>
    <row r="156" spans="1:6" ht="37.35" customHeight="1" outlineLevel="2" x14ac:dyDescent="0.25">
      <c r="A156" s="80"/>
      <c r="B156" s="117" t="s">
        <v>1261</v>
      </c>
      <c r="C156" s="118"/>
      <c r="D156" s="81"/>
      <c r="E156" s="82" t="s">
        <v>155</v>
      </c>
      <c r="F156" s="82" t="s">
        <v>156</v>
      </c>
    </row>
    <row r="157" spans="1:6" ht="49.5" customHeight="1" outlineLevel="2" x14ac:dyDescent="0.25">
      <c r="A157" s="57" t="s">
        <v>157</v>
      </c>
      <c r="B157" s="58" t="s">
        <v>978</v>
      </c>
      <c r="C157" s="57" t="s">
        <v>265</v>
      </c>
      <c r="D157" s="83"/>
      <c r="E157" s="84"/>
      <c r="F157" s="84"/>
    </row>
    <row r="158" spans="1:6" ht="19.350000000000001" customHeight="1" outlineLevel="3" x14ac:dyDescent="0.25">
      <c r="A158" s="85"/>
      <c r="B158" s="67" t="s">
        <v>1097</v>
      </c>
      <c r="C158" s="84"/>
      <c r="D158" s="84"/>
      <c r="E158" s="84"/>
      <c r="F158" s="84"/>
    </row>
    <row r="159" spans="1:6" ht="19.350000000000001" customHeight="1" outlineLevel="3" x14ac:dyDescent="0.25">
      <c r="A159" s="57" t="s">
        <v>158</v>
      </c>
      <c r="B159" s="58" t="s">
        <v>1158</v>
      </c>
      <c r="C159" s="57" t="s">
        <v>265</v>
      </c>
      <c r="D159" s="83"/>
      <c r="E159" s="84"/>
      <c r="F159" s="84"/>
    </row>
    <row r="160" spans="1:6" ht="19.350000000000001" customHeight="1" outlineLevel="3" x14ac:dyDescent="0.25">
      <c r="A160" s="57" t="s">
        <v>159</v>
      </c>
      <c r="B160" s="58" t="s">
        <v>1159</v>
      </c>
      <c r="C160" s="57" t="s">
        <v>265</v>
      </c>
      <c r="D160" s="83"/>
      <c r="E160" s="84"/>
      <c r="F160" s="84"/>
    </row>
    <row r="161" spans="1:6" ht="38.450000000000003" customHeight="1" outlineLevel="3" x14ac:dyDescent="0.25">
      <c r="A161" s="57" t="s">
        <v>160</v>
      </c>
      <c r="B161" s="58" t="s">
        <v>1160</v>
      </c>
      <c r="C161" s="57" t="s">
        <v>265</v>
      </c>
      <c r="D161" s="83"/>
      <c r="E161" s="84"/>
      <c r="F161" s="84"/>
    </row>
    <row r="162" spans="1:6" ht="19.350000000000001" customHeight="1" outlineLevel="3" x14ac:dyDescent="0.25">
      <c r="A162" s="57" t="s">
        <v>161</v>
      </c>
      <c r="B162" s="58" t="s">
        <v>1161</v>
      </c>
      <c r="C162" s="57" t="s">
        <v>265</v>
      </c>
      <c r="D162" s="83"/>
      <c r="E162" s="84"/>
      <c r="F162" s="84"/>
    </row>
    <row r="163" spans="1:6" ht="19.350000000000001" customHeight="1" outlineLevel="3" x14ac:dyDescent="0.25">
      <c r="A163" s="57" t="s">
        <v>162</v>
      </c>
      <c r="B163" s="58" t="s">
        <v>1162</v>
      </c>
      <c r="C163" s="57" t="s">
        <v>265</v>
      </c>
      <c r="D163" s="83"/>
      <c r="E163" s="84"/>
      <c r="F163" s="84"/>
    </row>
    <row r="164" spans="1:6" ht="38.450000000000003" customHeight="1" outlineLevel="3" x14ac:dyDescent="0.25">
      <c r="A164" s="57" t="s">
        <v>163</v>
      </c>
      <c r="B164" s="58" t="s">
        <v>1163</v>
      </c>
      <c r="C164" s="57" t="s">
        <v>265</v>
      </c>
      <c r="D164" s="83"/>
      <c r="E164" s="84"/>
      <c r="F164" s="84"/>
    </row>
    <row r="165" spans="1:6" ht="19.350000000000001" customHeight="1" outlineLevel="3" x14ac:dyDescent="0.25">
      <c r="A165" s="57" t="s">
        <v>164</v>
      </c>
      <c r="B165" s="58" t="s">
        <v>1164</v>
      </c>
      <c r="C165" s="57" t="s">
        <v>265</v>
      </c>
      <c r="D165" s="83"/>
      <c r="E165" s="84"/>
      <c r="F165" s="84"/>
    </row>
    <row r="166" spans="1:6" ht="24.6" customHeight="1" outlineLevel="1" x14ac:dyDescent="0.25">
      <c r="A166" s="79" t="s">
        <v>165</v>
      </c>
      <c r="B166" s="79"/>
      <c r="C166" s="79"/>
      <c r="D166" s="79"/>
      <c r="E166" s="79"/>
      <c r="F166" s="79"/>
    </row>
    <row r="167" spans="1:6" ht="37.35" customHeight="1" outlineLevel="2" x14ac:dyDescent="0.25">
      <c r="A167" s="80"/>
      <c r="B167" s="117" t="s">
        <v>1262</v>
      </c>
      <c r="C167" s="118"/>
      <c r="D167" s="79"/>
      <c r="E167" s="82" t="s">
        <v>166</v>
      </c>
      <c r="F167" s="82" t="s">
        <v>167</v>
      </c>
    </row>
    <row r="168" spans="1:6" ht="38.450000000000003" customHeight="1" outlineLevel="2" x14ac:dyDescent="0.25">
      <c r="A168" s="57" t="s">
        <v>168</v>
      </c>
      <c r="B168" s="58" t="s">
        <v>970</v>
      </c>
      <c r="C168" s="57" t="s">
        <v>265</v>
      </c>
      <c r="D168" s="83"/>
      <c r="E168" s="84"/>
      <c r="F168" s="84"/>
    </row>
    <row r="169" spans="1:6" ht="19.350000000000001" customHeight="1" outlineLevel="3" x14ac:dyDescent="0.25">
      <c r="A169" s="85"/>
      <c r="B169" s="67" t="s">
        <v>1069</v>
      </c>
      <c r="C169" s="84"/>
      <c r="D169" s="84"/>
      <c r="E169" s="84"/>
      <c r="F169" s="84"/>
    </row>
    <row r="170" spans="1:6" ht="38.450000000000003" customHeight="1" outlineLevel="3" x14ac:dyDescent="0.25">
      <c r="A170" s="57" t="s">
        <v>169</v>
      </c>
      <c r="B170" s="58" t="s">
        <v>1165</v>
      </c>
      <c r="C170" s="57" t="s">
        <v>265</v>
      </c>
      <c r="D170" s="83"/>
      <c r="E170" s="84"/>
      <c r="F170" s="84"/>
    </row>
    <row r="171" spans="1:6" ht="19.350000000000001" customHeight="1" outlineLevel="3" x14ac:dyDescent="0.25">
      <c r="A171" s="57" t="s">
        <v>170</v>
      </c>
      <c r="B171" s="58" t="s">
        <v>1166</v>
      </c>
      <c r="C171" s="57" t="s">
        <v>265</v>
      </c>
      <c r="D171" s="83"/>
      <c r="E171" s="84"/>
      <c r="F171" s="84"/>
    </row>
    <row r="172" spans="1:6" ht="19.350000000000001" customHeight="1" outlineLevel="3" x14ac:dyDescent="0.25">
      <c r="A172" s="57" t="s">
        <v>171</v>
      </c>
      <c r="B172" s="58" t="s">
        <v>1167</v>
      </c>
      <c r="C172" s="57" t="s">
        <v>265</v>
      </c>
      <c r="D172" s="83"/>
      <c r="E172" s="84"/>
      <c r="F172" s="84"/>
    </row>
    <row r="173" spans="1:6" ht="19.350000000000001" customHeight="1" outlineLevel="3" x14ac:dyDescent="0.25">
      <c r="A173" s="57" t="s">
        <v>172</v>
      </c>
      <c r="B173" s="58" t="s">
        <v>1168</v>
      </c>
      <c r="C173" s="57" t="s">
        <v>265</v>
      </c>
      <c r="D173" s="83"/>
      <c r="E173" s="84"/>
      <c r="F173" s="84"/>
    </row>
    <row r="174" spans="1:6" ht="24.6" customHeight="1" outlineLevel="1" x14ac:dyDescent="0.25">
      <c r="A174" s="79" t="s">
        <v>173</v>
      </c>
      <c r="B174" s="86"/>
      <c r="C174" s="86"/>
      <c r="D174" s="86"/>
      <c r="E174" s="86"/>
      <c r="F174" s="86"/>
    </row>
    <row r="175" spans="1:6" ht="37.35" customHeight="1" outlineLevel="2" x14ac:dyDescent="0.25">
      <c r="A175" s="80"/>
      <c r="B175" s="119" t="s">
        <v>1263</v>
      </c>
      <c r="C175" s="119"/>
      <c r="D175" s="86"/>
      <c r="E175" s="82" t="s">
        <v>174</v>
      </c>
      <c r="F175" s="82" t="s">
        <v>175</v>
      </c>
    </row>
    <row r="176" spans="1:6" ht="52.5" customHeight="1" outlineLevel="2" x14ac:dyDescent="0.25">
      <c r="A176" s="57" t="s">
        <v>176</v>
      </c>
      <c r="B176" s="58" t="s">
        <v>979</v>
      </c>
      <c r="C176" s="57" t="s">
        <v>265</v>
      </c>
      <c r="D176" s="58"/>
      <c r="E176" s="84"/>
      <c r="F176" s="84"/>
    </row>
    <row r="177" spans="1:6" ht="19.350000000000001" customHeight="1" outlineLevel="3" x14ac:dyDescent="0.25">
      <c r="A177" s="85"/>
      <c r="B177" s="67" t="s">
        <v>1097</v>
      </c>
      <c r="C177" s="84"/>
      <c r="D177" s="84"/>
      <c r="E177" s="84"/>
      <c r="F177" s="84"/>
    </row>
    <row r="178" spans="1:6" ht="19.350000000000001" customHeight="1" outlineLevel="3" x14ac:dyDescent="0.25">
      <c r="A178" s="57" t="s">
        <v>177</v>
      </c>
      <c r="B178" s="58" t="s">
        <v>1169</v>
      </c>
      <c r="C178" s="57" t="s">
        <v>265</v>
      </c>
      <c r="D178" s="58"/>
      <c r="E178" s="84"/>
      <c r="F178" s="84"/>
    </row>
    <row r="179" spans="1:6" ht="19.350000000000001" customHeight="1" outlineLevel="3" x14ac:dyDescent="0.25">
      <c r="A179" s="57" t="s">
        <v>178</v>
      </c>
      <c r="B179" s="58" t="s">
        <v>1170</v>
      </c>
      <c r="C179" s="57" t="s">
        <v>265</v>
      </c>
      <c r="D179" s="58"/>
      <c r="E179" s="84"/>
      <c r="F179" s="84"/>
    </row>
    <row r="180" spans="1:6" ht="38.450000000000003" customHeight="1" outlineLevel="3" x14ac:dyDescent="0.25">
      <c r="A180" s="57" t="s">
        <v>179</v>
      </c>
      <c r="B180" s="58" t="s">
        <v>1171</v>
      </c>
      <c r="C180" s="57" t="s">
        <v>265</v>
      </c>
      <c r="D180" s="58"/>
      <c r="E180" s="84"/>
      <c r="F180" s="84"/>
    </row>
    <row r="181" spans="1:6" ht="19.350000000000001" customHeight="1" outlineLevel="3" x14ac:dyDescent="0.25">
      <c r="A181" s="57" t="s">
        <v>180</v>
      </c>
      <c r="B181" s="58" t="s">
        <v>1172</v>
      </c>
      <c r="C181" s="57" t="s">
        <v>265</v>
      </c>
      <c r="D181" s="58"/>
      <c r="E181" s="84"/>
      <c r="F181" s="84"/>
    </row>
    <row r="182" spans="1:6" ht="19.350000000000001" customHeight="1" outlineLevel="3" x14ac:dyDescent="0.25">
      <c r="A182" s="57" t="s">
        <v>181</v>
      </c>
      <c r="B182" s="58" t="s">
        <v>1173</v>
      </c>
      <c r="C182" s="57" t="s">
        <v>265</v>
      </c>
      <c r="D182" s="58"/>
      <c r="E182" s="84"/>
      <c r="F182" s="84"/>
    </row>
    <row r="183" spans="1:6" ht="57.6" customHeight="1" outlineLevel="3" x14ac:dyDescent="0.25">
      <c r="A183" s="57" t="s">
        <v>182</v>
      </c>
      <c r="B183" s="58" t="s">
        <v>1174</v>
      </c>
      <c r="C183" s="57" t="s">
        <v>265</v>
      </c>
      <c r="D183" s="83"/>
      <c r="E183" s="84"/>
      <c r="F183" s="84"/>
    </row>
    <row r="184" spans="1:6" ht="54.75" customHeight="1" outlineLevel="3" x14ac:dyDescent="0.25">
      <c r="A184" s="57" t="s">
        <v>183</v>
      </c>
      <c r="B184" s="58" t="s">
        <v>1175</v>
      </c>
      <c r="C184" s="57" t="s">
        <v>265</v>
      </c>
      <c r="D184" s="83"/>
      <c r="E184" s="84"/>
      <c r="F184" s="84"/>
    </row>
    <row r="185" spans="1:6" ht="38.450000000000003" customHeight="1" outlineLevel="3" x14ac:dyDescent="0.25">
      <c r="A185" s="57" t="s">
        <v>184</v>
      </c>
      <c r="B185" s="58" t="s">
        <v>1176</v>
      </c>
      <c r="C185" s="57" t="s">
        <v>265</v>
      </c>
      <c r="D185" s="87"/>
      <c r="E185" s="84"/>
      <c r="F185" s="84"/>
    </row>
    <row r="186" spans="1:6" ht="38.450000000000003" customHeight="1" outlineLevel="3" x14ac:dyDescent="0.25">
      <c r="A186" s="57" t="s">
        <v>185</v>
      </c>
      <c r="B186" s="58" t="s">
        <v>1177</v>
      </c>
      <c r="C186" s="57" t="s">
        <v>265</v>
      </c>
      <c r="D186" s="83"/>
      <c r="E186" s="84"/>
      <c r="F186" s="84"/>
    </row>
    <row r="187" spans="1:6" ht="24.6" customHeight="1" outlineLevel="1" x14ac:dyDescent="0.25">
      <c r="A187" s="79" t="s">
        <v>186</v>
      </c>
      <c r="B187" s="79"/>
      <c r="C187" s="79"/>
      <c r="D187" s="88"/>
      <c r="E187" s="88"/>
      <c r="F187" s="88"/>
    </row>
    <row r="188" spans="1:6" ht="37.35" customHeight="1" outlineLevel="2" x14ac:dyDescent="0.25">
      <c r="A188" s="80"/>
      <c r="B188" s="117" t="s">
        <v>1264</v>
      </c>
      <c r="C188" s="118"/>
      <c r="D188" s="79"/>
      <c r="E188" s="82" t="s">
        <v>187</v>
      </c>
      <c r="F188" s="82" t="s">
        <v>188</v>
      </c>
    </row>
    <row r="189" spans="1:6" ht="38.450000000000003" customHeight="1" outlineLevel="2" x14ac:dyDescent="0.25">
      <c r="A189" s="57" t="s">
        <v>189</v>
      </c>
      <c r="B189" s="58" t="s">
        <v>971</v>
      </c>
      <c r="C189" s="57" t="s">
        <v>265</v>
      </c>
      <c r="D189" s="83"/>
      <c r="E189" s="84"/>
      <c r="F189" s="84"/>
    </row>
    <row r="190" spans="1:6" ht="19.350000000000001" customHeight="1" outlineLevel="3" x14ac:dyDescent="0.25">
      <c r="A190" s="85"/>
      <c r="B190" s="67" t="s">
        <v>1069</v>
      </c>
      <c r="C190" s="84"/>
      <c r="D190" s="84"/>
      <c r="E190" s="84"/>
      <c r="F190" s="84"/>
    </row>
    <row r="191" spans="1:6" ht="38.450000000000003" customHeight="1" outlineLevel="3" x14ac:dyDescent="0.25">
      <c r="A191" s="57" t="s">
        <v>190</v>
      </c>
      <c r="B191" s="58" t="s">
        <v>1178</v>
      </c>
      <c r="C191" s="57" t="s">
        <v>265</v>
      </c>
      <c r="D191" s="83"/>
      <c r="E191" s="84"/>
      <c r="F191" s="84"/>
    </row>
    <row r="192" spans="1:6" ht="38.450000000000003" customHeight="1" outlineLevel="3" x14ac:dyDescent="0.25">
      <c r="A192" s="57" t="s">
        <v>191</v>
      </c>
      <c r="B192" s="58" t="s">
        <v>1179</v>
      </c>
      <c r="C192" s="57" t="s">
        <v>265</v>
      </c>
      <c r="D192" s="83"/>
      <c r="E192" s="84"/>
      <c r="F192" s="84"/>
    </row>
    <row r="193" spans="1:6" ht="38.450000000000003" customHeight="1" outlineLevel="3" x14ac:dyDescent="0.25">
      <c r="A193" s="57" t="s">
        <v>192</v>
      </c>
      <c r="B193" s="58" t="s">
        <v>1180</v>
      </c>
      <c r="C193" s="57" t="s">
        <v>265</v>
      </c>
      <c r="D193" s="58"/>
      <c r="E193" s="84"/>
      <c r="F193" s="84"/>
    </row>
    <row r="194" spans="1:6" ht="19.350000000000001" customHeight="1" outlineLevel="3" x14ac:dyDescent="0.25">
      <c r="A194" s="57" t="s">
        <v>193</v>
      </c>
      <c r="B194" s="58" t="s">
        <v>1181</v>
      </c>
      <c r="C194" s="57" t="s">
        <v>265</v>
      </c>
      <c r="D194" s="58"/>
      <c r="E194" s="84"/>
      <c r="F194" s="84"/>
    </row>
    <row r="195" spans="1:6" ht="19.350000000000001" customHeight="1" outlineLevel="3" x14ac:dyDescent="0.25">
      <c r="A195" s="57" t="s">
        <v>194</v>
      </c>
      <c r="B195" s="58" t="s">
        <v>1182</v>
      </c>
      <c r="C195" s="57" t="s">
        <v>265</v>
      </c>
      <c r="D195" s="58"/>
      <c r="E195" s="84"/>
      <c r="F195" s="84"/>
    </row>
    <row r="196" spans="1:6" ht="19.350000000000001" customHeight="1" outlineLevel="3" x14ac:dyDescent="0.25">
      <c r="A196" s="57" t="s">
        <v>195</v>
      </c>
      <c r="B196" s="58" t="s">
        <v>1183</v>
      </c>
      <c r="C196" s="57" t="s">
        <v>265</v>
      </c>
      <c r="D196" s="58"/>
      <c r="E196" s="84"/>
      <c r="F196" s="84"/>
    </row>
    <row r="197" spans="1:6" ht="38.450000000000003" customHeight="1" outlineLevel="3" x14ac:dyDescent="0.25">
      <c r="A197" s="57" t="s">
        <v>196</v>
      </c>
      <c r="B197" s="58" t="s">
        <v>1184</v>
      </c>
      <c r="C197" s="57" t="s">
        <v>265</v>
      </c>
      <c r="D197" s="58"/>
      <c r="E197" s="84"/>
      <c r="F197" s="84"/>
    </row>
    <row r="198" spans="1:6" ht="24.6" customHeight="1" outlineLevel="1" x14ac:dyDescent="0.25">
      <c r="A198" s="79" t="s">
        <v>972</v>
      </c>
      <c r="B198" s="79"/>
      <c r="C198" s="79"/>
      <c r="D198" s="79"/>
      <c r="E198" s="79"/>
      <c r="F198" s="79"/>
    </row>
    <row r="199" spans="1:6" ht="37.35" customHeight="1" outlineLevel="2" x14ac:dyDescent="0.25">
      <c r="A199" s="80"/>
      <c r="B199" s="119" t="s">
        <v>1265</v>
      </c>
      <c r="C199" s="119"/>
      <c r="D199" s="79"/>
      <c r="E199" s="82" t="s">
        <v>197</v>
      </c>
      <c r="F199" s="82" t="s">
        <v>198</v>
      </c>
    </row>
    <row r="200" spans="1:6" ht="38.450000000000003" customHeight="1" outlineLevel="2" x14ac:dyDescent="0.25">
      <c r="A200" s="57" t="s">
        <v>199</v>
      </c>
      <c r="B200" s="58" t="s">
        <v>200</v>
      </c>
      <c r="C200" s="57" t="s">
        <v>265</v>
      </c>
      <c r="D200" s="83"/>
      <c r="E200" s="61"/>
      <c r="F200" s="61"/>
    </row>
    <row r="201" spans="1:6" ht="19.350000000000001" customHeight="1" outlineLevel="3" x14ac:dyDescent="0.25">
      <c r="A201" s="85"/>
      <c r="B201" s="67" t="s">
        <v>1069</v>
      </c>
      <c r="C201" s="84"/>
      <c r="D201" s="84"/>
      <c r="E201" s="61"/>
      <c r="F201" s="61"/>
    </row>
    <row r="202" spans="1:6" ht="19.350000000000001" customHeight="1" outlineLevel="3" x14ac:dyDescent="0.25">
      <c r="A202" s="57" t="s">
        <v>201</v>
      </c>
      <c r="B202" s="58" t="s">
        <v>1185</v>
      </c>
      <c r="C202" s="57" t="s">
        <v>265</v>
      </c>
      <c r="D202" s="58"/>
      <c r="E202" s="61"/>
      <c r="F202" s="61"/>
    </row>
    <row r="203" spans="1:6" ht="38.450000000000003" customHeight="1" outlineLevel="3" x14ac:dyDescent="0.25">
      <c r="A203" s="57" t="s">
        <v>202</v>
      </c>
      <c r="B203" s="58" t="s">
        <v>1186</v>
      </c>
      <c r="C203" s="57" t="s">
        <v>265</v>
      </c>
      <c r="D203" s="83"/>
      <c r="E203" s="61"/>
      <c r="F203" s="61"/>
    </row>
    <row r="204" spans="1:6" ht="35.25" customHeight="1" outlineLevel="3" x14ac:dyDescent="0.25">
      <c r="A204" s="57" t="s">
        <v>203</v>
      </c>
      <c r="B204" s="58" t="s">
        <v>1187</v>
      </c>
      <c r="C204" s="57" t="s">
        <v>265</v>
      </c>
      <c r="D204" s="83"/>
      <c r="E204" s="61"/>
      <c r="F204" s="61"/>
    </row>
    <row r="205" spans="1:6" ht="19.5" customHeight="1" outlineLevel="3" x14ac:dyDescent="0.25">
      <c r="A205" s="57" t="s">
        <v>204</v>
      </c>
      <c r="B205" s="58" t="s">
        <v>1188</v>
      </c>
      <c r="C205" s="57" t="s">
        <v>265</v>
      </c>
      <c r="D205" s="83"/>
      <c r="E205" s="61"/>
      <c r="F205" s="61"/>
    </row>
    <row r="206" spans="1:6" ht="26.25" x14ac:dyDescent="0.25">
      <c r="A206" s="106" t="s">
        <v>1260</v>
      </c>
      <c r="B206" s="89"/>
      <c r="C206" s="89"/>
      <c r="D206" s="89"/>
      <c r="E206" s="89"/>
      <c r="F206" s="89"/>
    </row>
    <row r="207" spans="1:6" ht="24.6" customHeight="1" outlineLevel="1" x14ac:dyDescent="0.25">
      <c r="A207" s="90" t="s">
        <v>205</v>
      </c>
      <c r="B207" s="90"/>
      <c r="C207" s="90"/>
      <c r="D207" s="90"/>
      <c r="E207" s="90"/>
      <c r="F207" s="90"/>
    </row>
    <row r="208" spans="1:6" ht="37.35" customHeight="1" outlineLevel="2" x14ac:dyDescent="0.25">
      <c r="A208" s="91"/>
      <c r="B208" s="103" t="s">
        <v>1248</v>
      </c>
      <c r="C208" s="91"/>
      <c r="D208" s="90"/>
      <c r="E208" s="92" t="s">
        <v>206</v>
      </c>
      <c r="F208" s="92" t="s">
        <v>207</v>
      </c>
    </row>
    <row r="209" spans="1:6" s="70" customFormat="1" ht="38.450000000000003" customHeight="1" outlineLevel="2" x14ac:dyDescent="0.3">
      <c r="A209" s="57" t="s">
        <v>208</v>
      </c>
      <c r="B209" s="58" t="s">
        <v>973</v>
      </c>
      <c r="C209" s="57" t="s">
        <v>265</v>
      </c>
      <c r="D209" s="40"/>
      <c r="E209" s="61"/>
      <c r="F209" s="61"/>
    </row>
    <row r="210" spans="1:6" s="70" customFormat="1" ht="19.350000000000001" customHeight="1" outlineLevel="3" x14ac:dyDescent="0.3">
      <c r="A210" s="85"/>
      <c r="B210" s="67" t="s">
        <v>1069</v>
      </c>
      <c r="C210" s="61"/>
      <c r="D210" s="61"/>
      <c r="E210" s="61"/>
      <c r="F210" s="61"/>
    </row>
    <row r="211" spans="1:6" s="70" customFormat="1" ht="38.450000000000003" customHeight="1" outlineLevel="3" x14ac:dyDescent="0.3">
      <c r="A211" s="57" t="s">
        <v>209</v>
      </c>
      <c r="B211" s="58" t="s">
        <v>1189</v>
      </c>
      <c r="C211" s="57" t="s">
        <v>265</v>
      </c>
      <c r="D211" s="40"/>
      <c r="E211" s="61"/>
      <c r="F211" s="61"/>
    </row>
    <row r="212" spans="1:6" s="70" customFormat="1" ht="19.350000000000001" customHeight="1" outlineLevel="3" x14ac:dyDescent="0.3">
      <c r="A212" s="57" t="s">
        <v>210</v>
      </c>
      <c r="B212" s="58" t="s">
        <v>1190</v>
      </c>
      <c r="C212" s="57" t="s">
        <v>265</v>
      </c>
      <c r="D212" s="40"/>
      <c r="E212" s="61"/>
      <c r="F212" s="61"/>
    </row>
    <row r="213" spans="1:6" s="70" customFormat="1" ht="19.350000000000001" customHeight="1" outlineLevel="3" x14ac:dyDescent="0.3">
      <c r="A213" s="57" t="s">
        <v>211</v>
      </c>
      <c r="B213" s="58" t="s">
        <v>1191</v>
      </c>
      <c r="C213" s="57" t="s">
        <v>265</v>
      </c>
      <c r="D213" s="40"/>
      <c r="E213" s="61"/>
      <c r="F213" s="61"/>
    </row>
    <row r="214" spans="1:6" s="70" customFormat="1" ht="19.350000000000001" customHeight="1" outlineLevel="3" x14ac:dyDescent="0.3">
      <c r="A214" s="57" t="s">
        <v>212</v>
      </c>
      <c r="B214" s="58" t="s">
        <v>1192</v>
      </c>
      <c r="C214" s="57" t="s">
        <v>265</v>
      </c>
      <c r="D214" s="40"/>
      <c r="E214" s="61"/>
      <c r="F214" s="61"/>
    </row>
    <row r="215" spans="1:6" s="70" customFormat="1" ht="38.450000000000003" customHeight="1" outlineLevel="3" x14ac:dyDescent="0.3">
      <c r="A215" s="57" t="s">
        <v>213</v>
      </c>
      <c r="B215" s="58" t="s">
        <v>1193</v>
      </c>
      <c r="C215" s="57" t="s">
        <v>265</v>
      </c>
      <c r="D215" s="40"/>
      <c r="E215" s="61"/>
      <c r="F215" s="61"/>
    </row>
    <row r="216" spans="1:6" s="70" customFormat="1" ht="38.450000000000003" customHeight="1" outlineLevel="3" x14ac:dyDescent="0.3">
      <c r="A216" s="57" t="s">
        <v>214</v>
      </c>
      <c r="B216" s="58" t="s">
        <v>1194</v>
      </c>
      <c r="C216" s="57" t="s">
        <v>265</v>
      </c>
      <c r="D216" s="40"/>
      <c r="E216" s="61"/>
      <c r="F216" s="61"/>
    </row>
    <row r="217" spans="1:6" ht="24.6" customHeight="1" outlineLevel="1" x14ac:dyDescent="0.25">
      <c r="A217" s="90" t="s">
        <v>215</v>
      </c>
      <c r="B217" s="90"/>
      <c r="C217" s="90"/>
      <c r="D217" s="90"/>
      <c r="E217" s="90"/>
      <c r="F217" s="90"/>
    </row>
    <row r="218" spans="1:6" ht="37.35" customHeight="1" outlineLevel="2" x14ac:dyDescent="0.25">
      <c r="A218" s="91"/>
      <c r="B218" s="121" t="s">
        <v>1249</v>
      </c>
      <c r="C218" s="122"/>
      <c r="D218" s="90"/>
      <c r="E218" s="92" t="s">
        <v>216</v>
      </c>
      <c r="F218" s="92" t="s">
        <v>217</v>
      </c>
    </row>
    <row r="219" spans="1:6" s="70" customFormat="1" ht="36" customHeight="1" outlineLevel="2" x14ac:dyDescent="0.3">
      <c r="A219" s="57" t="s">
        <v>218</v>
      </c>
      <c r="B219" s="58" t="s">
        <v>974</v>
      </c>
      <c r="C219" s="57" t="s">
        <v>265</v>
      </c>
      <c r="D219" s="58"/>
      <c r="E219" s="61"/>
      <c r="F219" s="61"/>
    </row>
    <row r="220" spans="1:6" s="70" customFormat="1" ht="19.350000000000001" customHeight="1" outlineLevel="3" x14ac:dyDescent="0.3">
      <c r="A220" s="85"/>
      <c r="B220" s="67" t="s">
        <v>1069</v>
      </c>
      <c r="C220" s="61"/>
      <c r="D220" s="61"/>
      <c r="E220" s="61"/>
      <c r="F220" s="61"/>
    </row>
    <row r="221" spans="1:6" s="70" customFormat="1" ht="38.450000000000003" customHeight="1" outlineLevel="3" x14ac:dyDescent="0.3">
      <c r="A221" s="57" t="s">
        <v>219</v>
      </c>
      <c r="B221" s="58" t="s">
        <v>1195</v>
      </c>
      <c r="C221" s="57" t="s">
        <v>265</v>
      </c>
      <c r="D221" s="40"/>
      <c r="E221" s="61"/>
      <c r="F221" s="61"/>
    </row>
    <row r="222" spans="1:6" s="70" customFormat="1" ht="38.450000000000003" customHeight="1" outlineLevel="3" x14ac:dyDescent="0.3">
      <c r="A222" s="57" t="s">
        <v>220</v>
      </c>
      <c r="B222" s="58" t="s">
        <v>1196</v>
      </c>
      <c r="C222" s="57" t="s">
        <v>265</v>
      </c>
      <c r="D222" s="40"/>
      <c r="E222" s="61"/>
      <c r="F222" s="61"/>
    </row>
    <row r="223" spans="1:6" s="70" customFormat="1" ht="38.450000000000003" customHeight="1" outlineLevel="3" x14ac:dyDescent="0.3">
      <c r="A223" s="57" t="s">
        <v>221</v>
      </c>
      <c r="B223" s="58" t="s">
        <v>1197</v>
      </c>
      <c r="C223" s="57" t="s">
        <v>265</v>
      </c>
      <c r="D223" s="40"/>
      <c r="E223" s="61"/>
      <c r="F223" s="61"/>
    </row>
    <row r="224" spans="1:6" s="70" customFormat="1" ht="38.450000000000003" customHeight="1" outlineLevel="3" x14ac:dyDescent="0.3">
      <c r="A224" s="57" t="s">
        <v>222</v>
      </c>
      <c r="B224" s="58" t="s">
        <v>1198</v>
      </c>
      <c r="C224" s="57" t="s">
        <v>265</v>
      </c>
      <c r="D224" s="40"/>
      <c r="E224" s="61"/>
      <c r="F224" s="61"/>
    </row>
    <row r="225" spans="1:6" s="70" customFormat="1" ht="19.350000000000001" customHeight="1" outlineLevel="3" x14ac:dyDescent="0.3">
      <c r="A225" s="57" t="s">
        <v>223</v>
      </c>
      <c r="B225" s="58" t="s">
        <v>1199</v>
      </c>
      <c r="C225" s="57" t="s">
        <v>265</v>
      </c>
      <c r="D225" s="40"/>
      <c r="E225" s="61"/>
      <c r="F225" s="61"/>
    </row>
    <row r="226" spans="1:6" ht="24.6" customHeight="1" outlineLevel="1" x14ac:dyDescent="0.25">
      <c r="A226" s="90" t="s">
        <v>224</v>
      </c>
      <c r="B226" s="90"/>
      <c r="C226" s="90"/>
      <c r="D226" s="90"/>
      <c r="E226" s="90"/>
      <c r="F226" s="90"/>
    </row>
    <row r="227" spans="1:6" ht="37.35" customHeight="1" outlineLevel="2" x14ac:dyDescent="0.25">
      <c r="A227" s="91"/>
      <c r="B227" s="121" t="s">
        <v>1250</v>
      </c>
      <c r="C227" s="122"/>
      <c r="D227" s="90"/>
      <c r="E227" s="92" t="s">
        <v>225</v>
      </c>
      <c r="F227" s="92" t="s">
        <v>226</v>
      </c>
    </row>
    <row r="228" spans="1:6" ht="38.450000000000003" customHeight="1" outlineLevel="2" x14ac:dyDescent="0.25">
      <c r="A228" s="57" t="s">
        <v>227</v>
      </c>
      <c r="B228" s="75" t="s">
        <v>975</v>
      </c>
      <c r="C228" s="57" t="s">
        <v>265</v>
      </c>
      <c r="D228" s="93"/>
      <c r="E228" s="84"/>
      <c r="F228" s="84"/>
    </row>
    <row r="229" spans="1:6" ht="19.350000000000001" customHeight="1" outlineLevel="3" x14ac:dyDescent="0.25">
      <c r="A229" s="85"/>
      <c r="B229" s="76" t="s">
        <v>1200</v>
      </c>
      <c r="C229" s="84"/>
      <c r="D229" s="84"/>
      <c r="E229" s="84"/>
      <c r="F229" s="84"/>
    </row>
    <row r="230" spans="1:6" ht="19.350000000000001" customHeight="1" outlineLevel="3" x14ac:dyDescent="0.25">
      <c r="A230" s="57" t="s">
        <v>228</v>
      </c>
      <c r="B230" s="75" t="s">
        <v>1201</v>
      </c>
      <c r="C230" s="57" t="s">
        <v>265</v>
      </c>
      <c r="D230" s="94"/>
      <c r="E230" s="84"/>
      <c r="F230" s="84"/>
    </row>
    <row r="231" spans="1:6" ht="38.450000000000003" customHeight="1" outlineLevel="3" x14ac:dyDescent="0.25">
      <c r="A231" s="57" t="s">
        <v>229</v>
      </c>
      <c r="B231" s="75" t="s">
        <v>1202</v>
      </c>
      <c r="C231" s="57" t="s">
        <v>265</v>
      </c>
      <c r="D231" s="94"/>
      <c r="E231" s="84"/>
      <c r="F231" s="84"/>
    </row>
    <row r="232" spans="1:6" ht="39" customHeight="1" outlineLevel="3" x14ac:dyDescent="0.25">
      <c r="A232" s="57" t="s">
        <v>230</v>
      </c>
      <c r="B232" s="75" t="s">
        <v>1203</v>
      </c>
      <c r="C232" s="57" t="s">
        <v>265</v>
      </c>
      <c r="D232" s="94"/>
      <c r="E232" s="84"/>
      <c r="F232" s="84"/>
    </row>
    <row r="233" spans="1:6" ht="19.350000000000001" customHeight="1" outlineLevel="3" x14ac:dyDescent="0.25">
      <c r="A233" s="57" t="s">
        <v>231</v>
      </c>
      <c r="B233" s="75" t="s">
        <v>1204</v>
      </c>
      <c r="C233" s="57" t="s">
        <v>265</v>
      </c>
      <c r="D233" s="94"/>
      <c r="E233" s="84"/>
      <c r="F233" s="84"/>
    </row>
    <row r="234" spans="1:6" s="70" customFormat="1" ht="35.25" customHeight="1" outlineLevel="3" x14ac:dyDescent="0.3">
      <c r="A234" s="57" t="s">
        <v>232</v>
      </c>
      <c r="B234" s="75" t="s">
        <v>1205</v>
      </c>
      <c r="C234" s="57" t="s">
        <v>265</v>
      </c>
      <c r="D234" s="95"/>
      <c r="E234" s="84"/>
      <c r="F234" s="84"/>
    </row>
    <row r="235" spans="1:6" ht="24.6" customHeight="1" outlineLevel="1" x14ac:dyDescent="0.25">
      <c r="A235" s="96" t="s">
        <v>233</v>
      </c>
      <c r="B235" s="90"/>
      <c r="C235" s="90"/>
      <c r="D235" s="90"/>
      <c r="E235" s="90"/>
      <c r="F235" s="90"/>
    </row>
    <row r="236" spans="1:6" ht="37.35" customHeight="1" outlineLevel="2" x14ac:dyDescent="0.25">
      <c r="A236" s="97"/>
      <c r="B236" s="120" t="s">
        <v>1251</v>
      </c>
      <c r="C236" s="120"/>
      <c r="D236" s="98"/>
      <c r="E236" s="92" t="s">
        <v>234</v>
      </c>
      <c r="F236" s="92" t="s">
        <v>235</v>
      </c>
    </row>
    <row r="237" spans="1:6" ht="39" customHeight="1" outlineLevel="2" x14ac:dyDescent="0.25">
      <c r="A237" s="57" t="s">
        <v>236</v>
      </c>
      <c r="B237" s="58" t="s">
        <v>237</v>
      </c>
      <c r="C237" s="57" t="s">
        <v>265</v>
      </c>
      <c r="E237" s="61"/>
      <c r="F237" s="61"/>
    </row>
    <row r="238" spans="1:6" ht="19.350000000000001" customHeight="1" outlineLevel="3" x14ac:dyDescent="0.25">
      <c r="A238" s="66"/>
      <c r="B238" s="66" t="s">
        <v>1069</v>
      </c>
      <c r="C238" s="61"/>
      <c r="D238" s="61"/>
      <c r="E238" s="61"/>
      <c r="F238" s="61"/>
    </row>
    <row r="239" spans="1:6" ht="38.25" customHeight="1" outlineLevel="3" x14ac:dyDescent="0.25">
      <c r="A239" s="57" t="s">
        <v>238</v>
      </c>
      <c r="B239" s="58" t="s">
        <v>1206</v>
      </c>
      <c r="C239" s="57" t="s">
        <v>265</v>
      </c>
      <c r="D239" s="65"/>
      <c r="E239" s="61"/>
      <c r="F239" s="61"/>
    </row>
    <row r="240" spans="1:6" ht="22.5" customHeight="1" outlineLevel="3" x14ac:dyDescent="0.25">
      <c r="A240" s="57" t="s">
        <v>239</v>
      </c>
      <c r="B240" s="58" t="s">
        <v>1224</v>
      </c>
      <c r="C240" s="57" t="s">
        <v>265</v>
      </c>
      <c r="D240" s="65"/>
      <c r="E240" s="61"/>
      <c r="F240" s="61"/>
    </row>
    <row r="241" spans="1:6" ht="37.5" customHeight="1" outlineLevel="3" x14ac:dyDescent="0.25">
      <c r="A241" s="57" t="s">
        <v>240</v>
      </c>
      <c r="B241" s="58" t="s">
        <v>1207</v>
      </c>
      <c r="C241" s="57" t="s">
        <v>265</v>
      </c>
      <c r="D241" s="65"/>
      <c r="E241" s="61"/>
      <c r="F241" s="61"/>
    </row>
    <row r="242" spans="1:6" ht="19.350000000000001" customHeight="1" outlineLevel="3" x14ac:dyDescent="0.25">
      <c r="A242" s="57" t="s">
        <v>241</v>
      </c>
      <c r="B242" s="58" t="s">
        <v>1208</v>
      </c>
      <c r="C242" s="57" t="s">
        <v>265</v>
      </c>
      <c r="D242" s="65"/>
      <c r="E242" s="61"/>
      <c r="F242" s="61"/>
    </row>
    <row r="243" spans="1:6" ht="19.350000000000001" customHeight="1" outlineLevel="3" x14ac:dyDescent="0.25">
      <c r="A243" s="57" t="s">
        <v>242</v>
      </c>
      <c r="B243" s="58" t="s">
        <v>1209</v>
      </c>
      <c r="C243" s="57" t="s">
        <v>265</v>
      </c>
      <c r="D243" s="65"/>
      <c r="E243" s="61"/>
      <c r="F243" s="61"/>
    </row>
    <row r="244" spans="1:6" ht="19.350000000000001" customHeight="1" outlineLevel="3" x14ac:dyDescent="0.25">
      <c r="A244" s="57" t="s">
        <v>243</v>
      </c>
      <c r="B244" s="58" t="s">
        <v>1210</v>
      </c>
      <c r="C244" s="57" t="s">
        <v>265</v>
      </c>
      <c r="D244" s="65"/>
      <c r="E244" s="61"/>
      <c r="F244" s="61"/>
    </row>
    <row r="245" spans="1:6" ht="19.350000000000001" customHeight="1" outlineLevel="3" x14ac:dyDescent="0.25">
      <c r="A245" s="57" t="s">
        <v>244</v>
      </c>
      <c r="B245" s="58" t="s">
        <v>1214</v>
      </c>
      <c r="C245" s="57" t="s">
        <v>265</v>
      </c>
      <c r="D245" s="65"/>
      <c r="E245" s="61"/>
      <c r="F245" s="61"/>
    </row>
  </sheetData>
  <dataConsolidate/>
  <mergeCells count="23">
    <mergeCell ref="B175:C175"/>
    <mergeCell ref="B236:C236"/>
    <mergeCell ref="B227:C227"/>
    <mergeCell ref="B218:C218"/>
    <mergeCell ref="B188:C188"/>
    <mergeCell ref="B199:C199"/>
    <mergeCell ref="B59:C59"/>
    <mergeCell ref="B167:C167"/>
    <mergeCell ref="B156:C156"/>
    <mergeCell ref="B146:C146"/>
    <mergeCell ref="B136:C136"/>
    <mergeCell ref="B128:C128"/>
    <mergeCell ref="B117:C117"/>
    <mergeCell ref="B110:C110"/>
    <mergeCell ref="B99:C99"/>
    <mergeCell ref="B90:C90"/>
    <mergeCell ref="B78:C78"/>
    <mergeCell ref="B68:C68"/>
    <mergeCell ref="B47:C47"/>
    <mergeCell ref="B36:C36"/>
    <mergeCell ref="B26:C26"/>
    <mergeCell ref="B17:C17"/>
    <mergeCell ref="B10:C10"/>
  </mergeCells>
  <conditionalFormatting sqref="B6">
    <cfRule type="cellIs" dxfId="51" priority="53" operator="equal">
      <formula>"&lt;Customer Name&gt;"</formula>
    </cfRule>
  </conditionalFormatting>
  <conditionalFormatting sqref="C1:C1048576">
    <cfRule type="containsText" dxfId="50" priority="50" operator="containsText" text="&lt;Enter Yes/No/N/A&gt;">
      <formula>NOT(ISERROR(SEARCH("&lt;Enter Yes/No/N/A&gt;",C1)))</formula>
    </cfRule>
  </conditionalFormatting>
  <conditionalFormatting sqref="C11">
    <cfRule type="cellIs" dxfId="49" priority="49" operator="equal">
      <formula>"&lt;Ja/Nein/Nicht anwendbar auswählen&gt;"</formula>
    </cfRule>
  </conditionalFormatting>
  <conditionalFormatting sqref="C13:C15">
    <cfRule type="cellIs" dxfId="48" priority="48" operator="equal">
      <formula>"&lt;Ja/Nein/Nicht anwendbar auswählen&gt;"</formula>
    </cfRule>
  </conditionalFormatting>
  <conditionalFormatting sqref="C18">
    <cfRule type="cellIs" dxfId="47" priority="47" operator="equal">
      <formula>"&lt;Ja/Nein/Nicht anwendbar auswählen&gt;"</formula>
    </cfRule>
  </conditionalFormatting>
  <conditionalFormatting sqref="C20:C24">
    <cfRule type="cellIs" dxfId="46" priority="46" operator="equal">
      <formula>"&lt;Ja/Nein/Nicht anwendbar auswählen&gt;"</formula>
    </cfRule>
  </conditionalFormatting>
  <conditionalFormatting sqref="C27">
    <cfRule type="cellIs" dxfId="45" priority="45" operator="equal">
      <formula>"&lt;Ja/Nein/Nicht anwendbar auswählen&gt;"</formula>
    </cfRule>
  </conditionalFormatting>
  <conditionalFormatting sqref="C29:C33">
    <cfRule type="cellIs" dxfId="44" priority="44" operator="equal">
      <formula>"&lt;Ja/Nein/Nicht anwendbar auswählen&gt;"</formula>
    </cfRule>
  </conditionalFormatting>
  <conditionalFormatting sqref="C37">
    <cfRule type="cellIs" dxfId="43" priority="43" operator="equal">
      <formula>"&lt;Ja/Nein/Nicht anwendbar auswählen&gt;"</formula>
    </cfRule>
  </conditionalFormatting>
  <conditionalFormatting sqref="C39:C45">
    <cfRule type="cellIs" dxfId="42" priority="42" operator="equal">
      <formula>"&lt;Ja/Nein/Nicht anwendbar auswählen&gt;"</formula>
    </cfRule>
  </conditionalFormatting>
  <conditionalFormatting sqref="C48">
    <cfRule type="cellIs" dxfId="41" priority="41" operator="equal">
      <formula>"&lt;Ja/Nein/Nicht anwendbar auswählen&gt;"</formula>
    </cfRule>
  </conditionalFormatting>
  <conditionalFormatting sqref="C51:C57">
    <cfRule type="cellIs" dxfId="40" priority="40" operator="equal">
      <formula>"&lt;Ja/Nein/Nicht anwendbar auswählen&gt;"</formula>
    </cfRule>
  </conditionalFormatting>
  <conditionalFormatting sqref="C50">
    <cfRule type="cellIs" dxfId="39" priority="39" operator="equal">
      <formula>"&lt;Ja/Nein/Nicht anwendbar auswählen&gt;"</formula>
    </cfRule>
  </conditionalFormatting>
  <conditionalFormatting sqref="C60">
    <cfRule type="cellIs" dxfId="38" priority="38" operator="equal">
      <formula>"&lt;Ja/Nein/Nicht anwendbar auswählen&gt;"</formula>
    </cfRule>
  </conditionalFormatting>
  <conditionalFormatting sqref="C62:C66">
    <cfRule type="cellIs" dxfId="37" priority="37" operator="equal">
      <formula>"&lt;Ja/Nein/Nicht anwendbar auswählen&gt;"</formula>
    </cfRule>
  </conditionalFormatting>
  <conditionalFormatting sqref="C69">
    <cfRule type="cellIs" dxfId="36" priority="36" operator="equal">
      <formula>"&lt;Ja/Nein/Nicht anwendbar auswählen&gt;"</formula>
    </cfRule>
  </conditionalFormatting>
  <conditionalFormatting sqref="C71:C76">
    <cfRule type="cellIs" dxfId="35" priority="35" operator="equal">
      <formula>"&lt;Ja/Nein/Nicht anwendbar auswählen&gt;"</formula>
    </cfRule>
  </conditionalFormatting>
  <conditionalFormatting sqref="C79">
    <cfRule type="cellIs" dxfId="34" priority="34" operator="equal">
      <formula>"&lt;Ja/Nein/Nicht anwendbar auswählen&gt;"</formula>
    </cfRule>
  </conditionalFormatting>
  <conditionalFormatting sqref="C81:C88">
    <cfRule type="cellIs" dxfId="33" priority="33" operator="equal">
      <formula>"&lt;Ja/Nein/Nicht anwendbar auswählen&gt;"</formula>
    </cfRule>
  </conditionalFormatting>
  <conditionalFormatting sqref="C91">
    <cfRule type="cellIs" dxfId="32" priority="32" operator="equal">
      <formula>"&lt;Ja/Nein/Nicht anwendbar auswählen&gt;"</formula>
    </cfRule>
  </conditionalFormatting>
  <conditionalFormatting sqref="C93:C97">
    <cfRule type="cellIs" dxfId="31" priority="31" operator="equal">
      <formula>"&lt;Ja/Nein/Nicht anwendbar auswählen&gt;"</formula>
    </cfRule>
  </conditionalFormatting>
  <conditionalFormatting sqref="C100">
    <cfRule type="cellIs" dxfId="30" priority="30" operator="equal">
      <formula>"&lt;Ja/Nein/Nicht anwendbar auswählen&gt;"</formula>
    </cfRule>
  </conditionalFormatting>
  <conditionalFormatting sqref="C102:C108">
    <cfRule type="cellIs" dxfId="29" priority="29" operator="equal">
      <formula>"&lt;Ja/Nein/Nicht anwendbar auswählen&gt;"</formula>
    </cfRule>
  </conditionalFormatting>
  <conditionalFormatting sqref="C111">
    <cfRule type="cellIs" dxfId="28" priority="28" operator="equal">
      <formula>"&lt;Ja/Nein/Nicht anwendbar auswählen&gt;"</formula>
    </cfRule>
  </conditionalFormatting>
  <conditionalFormatting sqref="C113:C115">
    <cfRule type="cellIs" dxfId="27" priority="27" operator="equal">
      <formula>"&lt;Ja/Nein/Nicht anwendbar auswählen&gt;"</formula>
    </cfRule>
  </conditionalFormatting>
  <conditionalFormatting sqref="C118">
    <cfRule type="cellIs" dxfId="26" priority="26" operator="equal">
      <formula>"&lt;Ja/Nein/Nicht anwendbar auswählen&gt;"</formula>
    </cfRule>
  </conditionalFormatting>
  <conditionalFormatting sqref="C120:C126">
    <cfRule type="cellIs" dxfId="25" priority="25" operator="equal">
      <formula>"&lt;Ja/Nein/Nicht anwendbar auswählen&gt;"</formula>
    </cfRule>
  </conditionalFormatting>
  <conditionalFormatting sqref="C129">
    <cfRule type="cellIs" dxfId="24" priority="24" operator="equal">
      <formula>"&lt;Ja/Nein/Nicht anwendbar auswählen&gt;"</formula>
    </cfRule>
  </conditionalFormatting>
  <conditionalFormatting sqref="C131:C134">
    <cfRule type="cellIs" dxfId="23" priority="23" operator="equal">
      <formula>"&lt;Ja/Nein/Nicht anwendbar auswählen&gt;"</formula>
    </cfRule>
  </conditionalFormatting>
  <conditionalFormatting sqref="C137">
    <cfRule type="cellIs" dxfId="22" priority="22" operator="equal">
      <formula>"&lt;Ja/Nein/Nicht anwendbar auswählen&gt;"</formula>
    </cfRule>
  </conditionalFormatting>
  <conditionalFormatting sqref="C139:C144">
    <cfRule type="cellIs" dxfId="21" priority="21" operator="equal">
      <formula>"&lt;Ja/Nein/Nicht anwendbar auswählen&gt;"</formula>
    </cfRule>
  </conditionalFormatting>
  <conditionalFormatting sqref="C147">
    <cfRule type="cellIs" dxfId="20" priority="20" operator="equal">
      <formula>"&lt;Ja/Nein/Nicht anwendbar auswählen&gt;"</formula>
    </cfRule>
  </conditionalFormatting>
  <conditionalFormatting sqref="C149:C153">
    <cfRule type="cellIs" dxfId="19" priority="19" operator="equal">
      <formula>"&lt;Ja/Nein/Nicht anwendbar auswählen&gt;"</formula>
    </cfRule>
  </conditionalFormatting>
  <conditionalFormatting sqref="C157">
    <cfRule type="cellIs" dxfId="18" priority="18" operator="equal">
      <formula>"&lt;Ja/Nein/Nicht anwendbar auswählen&gt;"</formula>
    </cfRule>
  </conditionalFormatting>
  <conditionalFormatting sqref="C159:C165">
    <cfRule type="cellIs" dxfId="17" priority="17" operator="equal">
      <formula>"&lt;Ja/Nein/Nicht anwendbar auswählen&gt;"</formula>
    </cfRule>
  </conditionalFormatting>
  <conditionalFormatting sqref="C168">
    <cfRule type="cellIs" dxfId="16" priority="16" operator="equal">
      <formula>"&lt;Ja/Nein/Nicht anwendbar auswählen&gt;"</formula>
    </cfRule>
  </conditionalFormatting>
  <conditionalFormatting sqref="C170:C173">
    <cfRule type="cellIs" dxfId="15" priority="15" operator="equal">
      <formula>"&lt;Ja/Nein/Nicht anwendbar auswählen&gt;"</formula>
    </cfRule>
  </conditionalFormatting>
  <conditionalFormatting sqref="C176">
    <cfRule type="cellIs" dxfId="14" priority="14" operator="equal">
      <formula>"&lt;Ja/Nein/Nicht anwendbar auswählen&gt;"</formula>
    </cfRule>
  </conditionalFormatting>
  <conditionalFormatting sqref="C178:C186">
    <cfRule type="cellIs" dxfId="13" priority="13" operator="equal">
      <formula>"&lt;Ja/Nein/Nicht anwendbar auswählen&gt;"</formula>
    </cfRule>
  </conditionalFormatting>
  <conditionalFormatting sqref="C189">
    <cfRule type="cellIs" dxfId="12" priority="12" operator="equal">
      <formula>"&lt;Ja/Nein/Nicht anwendbar auswählen&gt;"</formula>
    </cfRule>
  </conditionalFormatting>
  <conditionalFormatting sqref="C191:C197">
    <cfRule type="cellIs" dxfId="11" priority="11" operator="equal">
      <formula>"&lt;Ja/Nein/Nicht anwendbar auswählen&gt;"</formula>
    </cfRule>
  </conditionalFormatting>
  <conditionalFormatting sqref="C200">
    <cfRule type="cellIs" dxfId="10" priority="10" operator="equal">
      <formula>"&lt;Ja/Nein/Nicht anwendbar auswählen&gt;"</formula>
    </cfRule>
  </conditionalFormatting>
  <conditionalFormatting sqref="C202:C205">
    <cfRule type="cellIs" dxfId="9" priority="9" operator="equal">
      <formula>"&lt;Ja/Nein/Nicht anwendbar auswählen&gt;"</formula>
    </cfRule>
  </conditionalFormatting>
  <conditionalFormatting sqref="C209">
    <cfRule type="cellIs" dxfId="8" priority="8" operator="equal">
      <formula>"&lt;Ja/Nein/Nicht anwendbar auswählen&gt;"</formula>
    </cfRule>
  </conditionalFormatting>
  <conditionalFormatting sqref="C211:C216">
    <cfRule type="cellIs" dxfId="7" priority="7" operator="equal">
      <formula>"&lt;Ja/Nein/Nicht anwendbar auswählen&gt;"</formula>
    </cfRule>
  </conditionalFormatting>
  <conditionalFormatting sqref="C219">
    <cfRule type="cellIs" dxfId="6" priority="6" operator="equal">
      <formula>"&lt;Ja/Nein/Nicht anwendbar auswählen&gt;"</formula>
    </cfRule>
  </conditionalFormatting>
  <conditionalFormatting sqref="C221:C225">
    <cfRule type="cellIs" dxfId="5" priority="5" operator="equal">
      <formula>"&lt;Ja/Nein/Nicht anwendbar auswählen&gt;"</formula>
    </cfRule>
  </conditionalFormatting>
  <conditionalFormatting sqref="C228">
    <cfRule type="cellIs" dxfId="4" priority="4" operator="equal">
      <formula>"&lt;Ja/Nein/Nicht anwendbar auswählen&gt;"</formula>
    </cfRule>
  </conditionalFormatting>
  <conditionalFormatting sqref="C230:C234">
    <cfRule type="cellIs" dxfId="3" priority="3" operator="equal">
      <formula>"&lt;Ja/Nein/Nicht anwendbar auswählen&gt;"</formula>
    </cfRule>
  </conditionalFormatting>
  <conditionalFormatting sqref="C237">
    <cfRule type="cellIs" dxfId="2" priority="2" operator="equal">
      <formula>"&lt;Ja/Nein/Nicht anwendbar auswählen&gt;"</formula>
    </cfRule>
  </conditionalFormatting>
  <conditionalFormatting sqref="C239:C245">
    <cfRule type="cellIs" dxfId="1" priority="1" operator="equal">
      <formula>"&lt;Ja/Nein/Nicht anwendbar auswählen&gt;"</formula>
    </cfRule>
  </conditionalFormatting>
  <pageMargins left="0.7" right="0.7" top="0.75" bottom="0.75" header="0.3" footer="0.3"/>
  <pageSetup scale="38" fitToHeight="0" orientation="landscape" horizontalDpi="4294967295"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'Selection Data'!$A$1:$A$4</xm:f>
          </x14:formula1>
          <xm:sqref>C11 C13:C15 C176 C20:C24 C18 C237 C219 C29:C33 C27 C39:C45 C37 C50:C57 C48 C62:C66 C60 C71:C76 C100 C81:C88 C79 C228 C91 C102:C108 C113:C115 C120:C126 C118 C129 C137:C144 C131:C134 C149:C153 C93:C97 C147 C159:C165 C157 C170:C173 C168 C178:C186 C230:C234 C189 C191:C197 C202:C205 C211:C216 C221:C225 C209 C200 C111 C69 C239:C245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2"/>
  <sheetViews>
    <sheetView workbookViewId="0">
      <selection activeCell="E10" sqref="E10"/>
    </sheetView>
  </sheetViews>
  <sheetFormatPr defaultRowHeight="15" x14ac:dyDescent="0.25"/>
  <cols>
    <col min="1" max="1" width="4.85546875" customWidth="1"/>
    <col min="2" max="2" width="10" customWidth="1"/>
    <col min="3" max="3" width="13.5703125" customWidth="1"/>
    <col min="4" max="4" width="26.140625" customWidth="1"/>
    <col min="5" max="5" width="91.28515625" customWidth="1"/>
  </cols>
  <sheetData>
    <row r="1" spans="1:10" ht="15" customHeight="1" x14ac:dyDescent="0.25">
      <c r="A1" s="109" t="s">
        <v>245</v>
      </c>
      <c r="B1" s="123"/>
      <c r="C1" s="123"/>
      <c r="D1" s="123"/>
      <c r="E1" s="123"/>
      <c r="F1" s="123"/>
      <c r="G1" s="123"/>
      <c r="H1" s="123"/>
      <c r="I1" s="123"/>
      <c r="J1" s="123"/>
    </row>
    <row r="2" spans="1:10" ht="15" customHeight="1" x14ac:dyDescent="0.25">
      <c r="A2" s="123"/>
      <c r="B2" s="123"/>
      <c r="C2" s="123"/>
      <c r="D2" s="123"/>
      <c r="E2" s="123"/>
      <c r="F2" s="123"/>
      <c r="G2" s="123"/>
      <c r="H2" s="123"/>
      <c r="I2" s="123"/>
      <c r="J2" s="123"/>
    </row>
    <row r="3" spans="1:10" ht="15" customHeight="1" x14ac:dyDescent="0.25">
      <c r="A3" s="123"/>
      <c r="B3" s="123"/>
      <c r="C3" s="123"/>
      <c r="D3" s="123"/>
      <c r="E3" s="123"/>
      <c r="F3" s="123"/>
      <c r="G3" s="123"/>
      <c r="H3" s="123"/>
      <c r="I3" s="123"/>
      <c r="J3" s="123"/>
    </row>
    <row r="4" spans="1:10" x14ac:dyDescent="0.25">
      <c r="B4" s="35" t="s">
        <v>246</v>
      </c>
      <c r="C4" s="36" t="s">
        <v>247</v>
      </c>
      <c r="D4" t="s">
        <v>248</v>
      </c>
      <c r="E4" t="s">
        <v>249</v>
      </c>
    </row>
    <row r="5" spans="1:10" x14ac:dyDescent="0.25">
      <c r="B5" s="35">
        <v>1.2</v>
      </c>
      <c r="C5" s="37">
        <v>42926</v>
      </c>
      <c r="D5" t="s">
        <v>250</v>
      </c>
      <c r="E5" t="s">
        <v>251</v>
      </c>
    </row>
    <row r="6" spans="1:10" x14ac:dyDescent="0.25">
      <c r="B6" s="35" t="s">
        <v>252</v>
      </c>
      <c r="C6" s="37">
        <v>42929</v>
      </c>
      <c r="D6" t="s">
        <v>253</v>
      </c>
      <c r="E6" t="s">
        <v>254</v>
      </c>
    </row>
    <row r="7" spans="1:10" x14ac:dyDescent="0.25">
      <c r="B7" s="35" t="s">
        <v>255</v>
      </c>
      <c r="C7" s="37">
        <v>42990</v>
      </c>
      <c r="D7" t="s">
        <v>256</v>
      </c>
      <c r="E7" t="s">
        <v>257</v>
      </c>
    </row>
    <row r="8" spans="1:10" x14ac:dyDescent="0.25">
      <c r="B8" s="35">
        <v>1.9</v>
      </c>
      <c r="C8" s="37">
        <v>42996</v>
      </c>
      <c r="D8" t="s">
        <v>258</v>
      </c>
      <c r="E8" t="s">
        <v>259</v>
      </c>
    </row>
    <row r="9" spans="1:10" x14ac:dyDescent="0.25">
      <c r="B9" s="35" t="s">
        <v>260</v>
      </c>
      <c r="C9" s="37">
        <v>42835</v>
      </c>
      <c r="D9" t="s">
        <v>261</v>
      </c>
      <c r="E9" t="s">
        <v>262</v>
      </c>
    </row>
    <row r="10" spans="1:10" x14ac:dyDescent="0.25">
      <c r="B10" s="35" t="s">
        <v>1299</v>
      </c>
      <c r="C10" s="37">
        <v>43125</v>
      </c>
      <c r="D10" t="s">
        <v>1300</v>
      </c>
      <c r="E10" t="s">
        <v>1301</v>
      </c>
    </row>
    <row r="11" spans="1:10" x14ac:dyDescent="0.25">
      <c r="B11" s="35"/>
      <c r="C11" s="37"/>
    </row>
    <row r="12" spans="1:10" x14ac:dyDescent="0.25">
      <c r="B12" s="35"/>
      <c r="C12" s="37"/>
    </row>
    <row r="13" spans="1:10" x14ac:dyDescent="0.25">
      <c r="B13" s="35"/>
      <c r="C13" s="37"/>
    </row>
    <row r="14" spans="1:10" x14ac:dyDescent="0.25">
      <c r="B14" s="35"/>
      <c r="C14" s="37"/>
    </row>
    <row r="15" spans="1:10" x14ac:dyDescent="0.25">
      <c r="B15" s="35"/>
      <c r="C15" s="37"/>
    </row>
    <row r="16" spans="1:10" x14ac:dyDescent="0.25">
      <c r="B16" s="35"/>
      <c r="C16" s="37"/>
    </row>
    <row r="17" spans="2:3" x14ac:dyDescent="0.25">
      <c r="B17" s="35"/>
      <c r="C17" s="37"/>
    </row>
    <row r="18" spans="2:3" x14ac:dyDescent="0.25">
      <c r="B18" s="35"/>
      <c r="C18" s="37"/>
    </row>
    <row r="19" spans="2:3" x14ac:dyDescent="0.25">
      <c r="B19" s="35"/>
      <c r="C19" s="37"/>
    </row>
    <row r="20" spans="2:3" x14ac:dyDescent="0.25">
      <c r="B20" s="35"/>
      <c r="C20" s="37"/>
    </row>
    <row r="21" spans="2:3" x14ac:dyDescent="0.25">
      <c r="B21" s="35"/>
      <c r="C21" s="37"/>
    </row>
    <row r="22" spans="2:3" x14ac:dyDescent="0.25">
      <c r="B22" s="35"/>
      <c r="C22" s="38"/>
    </row>
  </sheetData>
  <mergeCells count="1">
    <mergeCell ref="A1:J3"/>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sheetPr>
  <dimension ref="A1:K13"/>
  <sheetViews>
    <sheetView workbookViewId="0">
      <selection activeCell="A12" sqref="A12"/>
    </sheetView>
  </sheetViews>
  <sheetFormatPr defaultRowHeight="15" x14ac:dyDescent="0.25"/>
  <cols>
    <col min="4" max="4" width="12.5703125" bestFit="1" customWidth="1"/>
  </cols>
  <sheetData>
    <row r="1" spans="1:11" x14ac:dyDescent="0.25">
      <c r="A1" t="s">
        <v>263</v>
      </c>
    </row>
    <row r="2" spans="1:11" x14ac:dyDescent="0.25">
      <c r="A2" t="s">
        <v>264</v>
      </c>
    </row>
    <row r="3" spans="1:11" x14ac:dyDescent="0.25">
      <c r="A3" t="s">
        <v>1231</v>
      </c>
      <c r="J3" s="1"/>
      <c r="K3" s="1"/>
    </row>
    <row r="4" spans="1:11" x14ac:dyDescent="0.25">
      <c r="A4" t="s">
        <v>265</v>
      </c>
      <c r="J4" s="1"/>
      <c r="K4" s="1"/>
    </row>
    <row r="5" spans="1:11" x14ac:dyDescent="0.25">
      <c r="J5" s="1"/>
      <c r="K5" s="1"/>
    </row>
    <row r="6" spans="1:11" x14ac:dyDescent="0.25">
      <c r="J6" s="1"/>
      <c r="K6" s="1"/>
    </row>
    <row r="7" spans="1:11" x14ac:dyDescent="0.25">
      <c r="J7" s="1"/>
      <c r="K7" s="1"/>
    </row>
    <row r="8" spans="1:11" x14ac:dyDescent="0.25">
      <c r="J8" s="1"/>
      <c r="K8" s="1"/>
    </row>
    <row r="9" spans="1:11" x14ac:dyDescent="0.25">
      <c r="J9" s="1"/>
      <c r="K9" s="1"/>
    </row>
    <row r="10" spans="1:11" x14ac:dyDescent="0.25">
      <c r="J10" s="1"/>
      <c r="K10" s="1"/>
    </row>
    <row r="11" spans="1:11" x14ac:dyDescent="0.25">
      <c r="J11" s="1"/>
      <c r="K11" s="1"/>
    </row>
    <row r="12" spans="1:11" x14ac:dyDescent="0.25">
      <c r="J12" s="1"/>
      <c r="K12" s="1"/>
    </row>
    <row r="13" spans="1:11" x14ac:dyDescent="0.25">
      <c r="J13" s="1"/>
      <c r="K13" s="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FF00"/>
  </sheetPr>
  <dimension ref="A1:O163"/>
  <sheetViews>
    <sheetView showGridLines="0" zoomScale="80" zoomScaleNormal="80" zoomScalePageLayoutView="70" workbookViewId="0"/>
  </sheetViews>
  <sheetFormatPr defaultColWidth="8.7109375" defaultRowHeight="16.5" x14ac:dyDescent="0.25"/>
  <cols>
    <col min="1" max="1" width="17.28515625" style="27" bestFit="1" customWidth="1"/>
    <col min="2" max="2" width="17.28515625" style="27" customWidth="1"/>
    <col min="3" max="3" width="14.28515625" style="34" customWidth="1"/>
    <col min="4" max="4" width="54.42578125" style="34" customWidth="1"/>
    <col min="5" max="5" width="37.85546875" style="27" customWidth="1"/>
    <col min="6" max="6" width="19.5703125" style="27" customWidth="1"/>
    <col min="7" max="7" width="26" style="34" bestFit="1" customWidth="1"/>
    <col min="8" max="8" width="62.7109375" style="27" bestFit="1" customWidth="1"/>
    <col min="9" max="9" width="15.7109375" style="27" customWidth="1"/>
    <col min="10" max="10" width="19.7109375" style="27" bestFit="1" customWidth="1"/>
    <col min="11" max="11" width="12.42578125" style="27" bestFit="1" customWidth="1"/>
    <col min="12" max="12" width="13.28515625" style="27" customWidth="1"/>
    <col min="13" max="13" width="49.28515625" style="27" customWidth="1"/>
    <col min="14" max="15" width="52" style="27" customWidth="1"/>
    <col min="16" max="16384" width="8.7109375" style="27"/>
  </cols>
  <sheetData>
    <row r="1" spans="1:15" s="22" customFormat="1" ht="26.25" x14ac:dyDescent="0.25">
      <c r="A1" s="13" t="s">
        <v>1266</v>
      </c>
      <c r="B1" s="13" t="s">
        <v>1267</v>
      </c>
      <c r="C1" s="14" t="s">
        <v>1268</v>
      </c>
      <c r="D1" s="14" t="s">
        <v>1269</v>
      </c>
      <c r="E1" s="13" t="s">
        <v>1270</v>
      </c>
      <c r="F1" s="13" t="s">
        <v>1271</v>
      </c>
      <c r="G1" s="14" t="s">
        <v>1272</v>
      </c>
      <c r="H1" s="13" t="s">
        <v>1273</v>
      </c>
      <c r="I1" s="13" t="s">
        <v>1274</v>
      </c>
      <c r="J1" s="13" t="s">
        <v>1275</v>
      </c>
      <c r="K1" s="13" t="s">
        <v>1055</v>
      </c>
      <c r="L1" s="13" t="s">
        <v>1276</v>
      </c>
      <c r="M1" s="13" t="s">
        <v>1277</v>
      </c>
      <c r="N1" s="13" t="s">
        <v>1278</v>
      </c>
      <c r="O1" s="13" t="s">
        <v>1279</v>
      </c>
    </row>
    <row r="2" spans="1:15" ht="123" customHeight="1" x14ac:dyDescent="0.25">
      <c r="A2" s="23" t="s">
        <v>266</v>
      </c>
      <c r="B2" s="24" t="s">
        <v>267</v>
      </c>
      <c r="C2" s="23" t="s">
        <v>1257</v>
      </c>
      <c r="D2" s="107" t="str">
        <f>VLOOKUP($A2,Input!$A$10:$C$1130,2,FALSE)</f>
        <v>Kann die Organisation grundsätzlich alle Speicherorte identifizieren, an denen im Unternehmen personenbezogene Daten gespeichert werden, einschließlich interner Server oder Cloudspeicher, und alle Speicherorte, die von Drittanbietern gehostet werden?</v>
      </c>
      <c r="E2" s="25" t="str">
        <f>VLOOKUP($A2,Input!$A$10:$C$1130,3,FALSE)</f>
        <v>&lt;Ja/Nein/Nicht anwendbar auswählen&gt;</v>
      </c>
      <c r="F2" s="23">
        <v>0.4</v>
      </c>
      <c r="G2" s="23" t="s">
        <v>999</v>
      </c>
      <c r="H2" s="23" t="s">
        <v>268</v>
      </c>
      <c r="I2" s="23" t="s">
        <v>269</v>
      </c>
      <c r="J2" s="23" t="s">
        <v>270</v>
      </c>
      <c r="K2" s="23">
        <f t="shared" ref="K2:K33" si="0">SUMIF(E2,"ja",F2)</f>
        <v>0</v>
      </c>
      <c r="L2" s="26">
        <f>IFERROR(SUMIF(G:G,G2,K:K)/(SUMIFS(F:F,G:G,G2,E:E,"Ja")+SUMIFS(F:F,G:G,G2,E:E,"Nein")),0)</f>
        <v>0</v>
      </c>
      <c r="M2" s="26" t="str">
        <f>_xlfn.IFNA(VLOOKUP(_xlfn.MAXIFS(F:F,G:G,G2,E:E,"Nein"),IF(G:G=G2,F:H),3,FALSE),"Konzentrieren Sie zu diesem Zeitpunkt die Untersuchung der DSGVO auf andere Unterszenarien.")</f>
        <v>Konzentrieren Sie zu diesem Zeitpunkt die Untersuchung der DSGVO auf andere Unterszenarien.</v>
      </c>
      <c r="N2" s="26" t="str">
        <f>IF(E2="&lt;Ja/Nein/Nicht anwendbar auswählen&gt;","Nicht beantwortet",IF(E2="Nicht anwendbar","Neint Applicable",IF(E2="Nein","Start",IF(COUNTIFS(G:G,G2,B:B,"Fortschritt",E:E,"Ja")=COUNTIFS(G:G,G2,B:B,"Fortschritt"),"Optimierung","Fortschritt"))))</f>
        <v>Nicht beantwortet</v>
      </c>
      <c r="O2" s="26" t="str">
        <f>G2</f>
        <v>D.1: Suche und Identifizierung personenbezogener Daten</v>
      </c>
    </row>
    <row r="3" spans="1:15" ht="102" customHeight="1" x14ac:dyDescent="0.25">
      <c r="A3" s="28" t="s">
        <v>271</v>
      </c>
      <c r="B3" s="29" t="s">
        <v>272</v>
      </c>
      <c r="C3" s="28" t="s">
        <v>1257</v>
      </c>
      <c r="D3" s="108" t="str">
        <f>VLOOKUP($A3,Input!$A$10:$C$1130,2,FALSE)</f>
        <v>Ist die Organisation in der Lage, alle Instanzen der personenbezogenen Daten eines bestimmten Datensubjekts zu finden?</v>
      </c>
      <c r="E3" s="25" t="str">
        <f>VLOOKUP($A3,Input!$A$10:$C$1130,3,FALSE)</f>
        <v>&lt;Ja/Nein/Nicht anwendbar auswählen&gt;</v>
      </c>
      <c r="F3" s="29">
        <v>0.3</v>
      </c>
      <c r="G3" s="28" t="s">
        <v>999</v>
      </c>
      <c r="H3" s="28" t="s">
        <v>273</v>
      </c>
      <c r="I3" s="28" t="s">
        <v>274</v>
      </c>
      <c r="J3" s="28"/>
      <c r="K3" s="28">
        <f t="shared" si="0"/>
        <v>0</v>
      </c>
      <c r="L3" s="30"/>
      <c r="M3" s="30"/>
      <c r="N3" s="30"/>
      <c r="O3" s="30"/>
    </row>
    <row r="4" spans="1:15" ht="71.25" customHeight="1" x14ac:dyDescent="0.25">
      <c r="A4" s="28" t="s">
        <v>275</v>
      </c>
      <c r="B4" s="29" t="s">
        <v>276</v>
      </c>
      <c r="C4" s="28" t="s">
        <v>1257</v>
      </c>
      <c r="D4" s="108" t="str">
        <f>VLOOKUP($A4,Input!$A$10:$C$1130,2,FALSE)</f>
        <v>Gibt es einen formellen Prozess für die konsistente und zeitnahe Suche nach personenbezogenen Daten?</v>
      </c>
      <c r="E4" s="25" t="str">
        <f>VLOOKUP($A4,Input!$A$10:$C$1130,3,FALSE)</f>
        <v>&lt;Ja/Nein/Nicht anwendbar auswählen&gt;</v>
      </c>
      <c r="F4" s="29">
        <v>0.15</v>
      </c>
      <c r="G4" s="28" t="s">
        <v>999</v>
      </c>
      <c r="H4" s="28" t="s">
        <v>277</v>
      </c>
      <c r="I4" s="28" t="s">
        <v>278</v>
      </c>
      <c r="J4" s="28"/>
      <c r="K4" s="28">
        <f t="shared" si="0"/>
        <v>0</v>
      </c>
      <c r="L4" s="30"/>
      <c r="M4" s="30"/>
      <c r="N4" s="30"/>
      <c r="O4" s="30"/>
    </row>
    <row r="5" spans="1:15" ht="69.75" customHeight="1" collapsed="1" x14ac:dyDescent="0.25">
      <c r="A5" s="31" t="s">
        <v>279</v>
      </c>
      <c r="B5" s="32" t="s">
        <v>280</v>
      </c>
      <c r="C5" s="31" t="s">
        <v>1257</v>
      </c>
      <c r="D5" s="31" t="str">
        <f>VLOOKUP($A5,Input!$A$10:$C$1130,2,FALSE)</f>
        <v>Ist eine Technologie vorhanden, die Mitarbeitern ermöglicht, eine einzelne Suche auszuführen, um alle Instanzen personenbezogener Daten für ein bestimmtes Datensubjekt zurückzugeben?</v>
      </c>
      <c r="E5" s="25" t="str">
        <f>VLOOKUP($A5,Input!$A$10:$C$1130,3,FALSE)</f>
        <v>&lt;Ja/Nein/Nicht anwendbar auswählen&gt;</v>
      </c>
      <c r="F5" s="31">
        <v>0.15</v>
      </c>
      <c r="G5" s="31" t="s">
        <v>999</v>
      </c>
      <c r="H5" s="31" t="s">
        <v>281</v>
      </c>
      <c r="I5" s="31" t="s">
        <v>282</v>
      </c>
      <c r="J5" s="31"/>
      <c r="K5" s="31">
        <f t="shared" si="0"/>
        <v>0</v>
      </c>
      <c r="L5" s="33"/>
      <c r="M5" s="33"/>
      <c r="N5" s="33"/>
      <c r="O5" s="33"/>
    </row>
    <row r="6" spans="1:15" ht="85.5" customHeight="1" x14ac:dyDescent="0.25">
      <c r="A6" s="23" t="s">
        <v>283</v>
      </c>
      <c r="B6" s="24" t="s">
        <v>284</v>
      </c>
      <c r="C6" s="23" t="s">
        <v>1257</v>
      </c>
      <c r="D6" s="23" t="str">
        <f>VLOOKUP($A6,Input!$A$10:$C$1130,2,FALSE)</f>
        <v>Kann die Organisation die Typen personenbezogener Daten kategorisieren, die sie verwendet?</v>
      </c>
      <c r="E6" s="25" t="str">
        <f>VLOOKUP($A6,Input!$A$10:$C$1130,3,FALSE)</f>
        <v>&lt;Ja/Nein/Nicht anwendbar auswählen&gt;</v>
      </c>
      <c r="F6" s="23">
        <v>0.3</v>
      </c>
      <c r="G6" s="23" t="s">
        <v>285</v>
      </c>
      <c r="H6" s="23" t="s">
        <v>1053</v>
      </c>
      <c r="I6" s="23" t="s">
        <v>286</v>
      </c>
      <c r="J6" s="23" t="s">
        <v>287</v>
      </c>
      <c r="K6" s="23">
        <f t="shared" si="0"/>
        <v>0</v>
      </c>
      <c r="L6" s="26">
        <f>IFERROR(SUMIF(G:G,G6,K:K)/(SUMIFS(F:F,G:G,G6,E:E,"Ja")+SUMIFS(F:F,G:G,G6,E:E,"Nein")),0)</f>
        <v>0</v>
      </c>
      <c r="M6" s="26" t="str">
        <f>_xlfn.IFNA(VLOOKUP(_xlfn.MAXIFS(F:F,G:G,G6,E:E,"Nein"),IF(G:G=G6,F:H),3,FALSE),"Konzentrieren Sie zu diesem Zeitpunkt die Untersuchung der DSGVO auf andere Unterszenarien.")</f>
        <v>Konzentrieren Sie zu diesem Zeitpunkt die Untersuchung der DSGVO auf andere Unterszenarien.</v>
      </c>
      <c r="N6" s="26" t="str">
        <f>IF(E6="&lt;Ja/Nein/Nicht anwendbar auswählen&gt;","Nicht beantwortet",IF(E6="Nicht anwendbar","Neint Applicable",IF(E6="Nein","Start",IF(COUNTIFS(G:G,G6,B:B,"Fortschritt",E:E,"Ja")=COUNTIFS(G:G,G6,B:B,"Fortschritt"),"Optimierung","Fortschritt"))))</f>
        <v>Nicht beantwortet</v>
      </c>
      <c r="O6" s="26" t="str">
        <f>G6</f>
        <v>D.2: Datenklassifizierung</v>
      </c>
    </row>
    <row r="7" spans="1:15" ht="88.5" customHeight="1" x14ac:dyDescent="0.25">
      <c r="A7" s="28" t="s">
        <v>288</v>
      </c>
      <c r="B7" s="29" t="s">
        <v>289</v>
      </c>
      <c r="C7" s="28" t="s">
        <v>1257</v>
      </c>
      <c r="D7" s="28" t="str">
        <f>VLOOKUP($A7,Input!$A$10:$C$1130,2,FALSE)</f>
        <v>Werden unterschiedliche Kategorien von Daten mit unterschiedlichen Vertraulichkeitsstufen wie „sensibel“, „vertraulich“ oder „öffentlich“ markiert?</v>
      </c>
      <c r="E7" s="25" t="str">
        <f>VLOOKUP($A7,Input!$A$10:$C$1130,3,FALSE)</f>
        <v>&lt;Ja/Nein/Nicht anwendbar auswählen&gt;</v>
      </c>
      <c r="F7" s="29">
        <v>0.2</v>
      </c>
      <c r="G7" s="28" t="s">
        <v>290</v>
      </c>
      <c r="H7" s="28" t="s">
        <v>291</v>
      </c>
      <c r="I7" s="28" t="s">
        <v>292</v>
      </c>
      <c r="J7" s="28"/>
      <c r="K7" s="28">
        <f t="shared" si="0"/>
        <v>0</v>
      </c>
      <c r="L7" s="30"/>
      <c r="M7" s="30"/>
      <c r="N7" s="30"/>
      <c r="O7" s="30"/>
    </row>
    <row r="8" spans="1:15" ht="87" customHeight="1" x14ac:dyDescent="0.25">
      <c r="A8" s="28" t="s">
        <v>293</v>
      </c>
      <c r="B8" s="29" t="s">
        <v>294</v>
      </c>
      <c r="C8" s="28" t="s">
        <v>1257</v>
      </c>
      <c r="D8" s="28" t="str">
        <f>VLOOKUP($A8,Input!$A$10:$C$1130,2,FALSE)</f>
        <v>Werden Daten mit möglicherweise geltenden geografischen Einstellungen markiert?</v>
      </c>
      <c r="E8" s="25" t="str">
        <f>VLOOKUP($A8,Input!$A$10:$C$1130,3,FALSE)</f>
        <v>&lt;Ja/Nein/Nicht anwendbar auswählen&gt;</v>
      </c>
      <c r="F8" s="29">
        <v>0.2</v>
      </c>
      <c r="G8" s="28" t="s">
        <v>295</v>
      </c>
      <c r="H8" s="28" t="s">
        <v>296</v>
      </c>
      <c r="I8" s="28" t="s">
        <v>297</v>
      </c>
      <c r="J8" s="28"/>
      <c r="K8" s="28">
        <f t="shared" si="0"/>
        <v>0</v>
      </c>
      <c r="L8" s="30"/>
      <c r="M8" s="30"/>
      <c r="N8" s="30"/>
      <c r="O8" s="30"/>
    </row>
    <row r="9" spans="1:15" ht="51.75" customHeight="1" x14ac:dyDescent="0.25">
      <c r="A9" s="28" t="s">
        <v>298</v>
      </c>
      <c r="B9" s="29" t="s">
        <v>299</v>
      </c>
      <c r="C9" s="28" t="s">
        <v>1257</v>
      </c>
      <c r="D9" s="28" t="str">
        <f>VLOOKUP($A9,Input!$A$10:$C$1130,2,FALSE)</f>
        <v>Wird der Ursprung der Daten markiert, d. h. ob die Daten durch das Datensubjekt oder auf andere Arten bereitgestellt wurden?</v>
      </c>
      <c r="E9" s="25" t="str">
        <f>VLOOKUP($A9,Input!$A$10:$C$1130,3,FALSE)</f>
        <v>&lt;Ja/Nein/Nicht anwendbar auswählen&gt;</v>
      </c>
      <c r="F9" s="29">
        <v>0.1</v>
      </c>
      <c r="G9" s="28" t="s">
        <v>300</v>
      </c>
      <c r="H9" s="28" t="s">
        <v>301</v>
      </c>
      <c r="I9" s="28" t="s">
        <v>302</v>
      </c>
      <c r="J9" s="28"/>
      <c r="K9" s="28">
        <f t="shared" si="0"/>
        <v>0</v>
      </c>
      <c r="L9" s="30"/>
      <c r="M9" s="30"/>
      <c r="N9" s="30"/>
      <c r="O9" s="30"/>
    </row>
    <row r="10" spans="1:15" ht="69" customHeight="1" x14ac:dyDescent="0.25">
      <c r="A10" s="28" t="s">
        <v>303</v>
      </c>
      <c r="B10" s="29" t="s">
        <v>304</v>
      </c>
      <c r="C10" s="28" t="s">
        <v>1257</v>
      </c>
      <c r="D10" s="28" t="str">
        <f>VLOOKUP($A10,Input!$A$10:$C$1130,2,FALSE)</f>
        <v>Wird die Datenklassifizierung konsistent und zeitnah ausgeführt?</v>
      </c>
      <c r="E10" s="25" t="str">
        <f>VLOOKUP($A10,Input!$A$10:$C$1130,3,FALSE)</f>
        <v>&lt;Ja/Nein/Nicht anwendbar auswählen&gt;</v>
      </c>
      <c r="F10" s="29">
        <v>0.15</v>
      </c>
      <c r="G10" s="28" t="s">
        <v>305</v>
      </c>
      <c r="H10" s="28" t="s">
        <v>1052</v>
      </c>
      <c r="I10" s="28" t="s">
        <v>306</v>
      </c>
      <c r="J10" s="28"/>
      <c r="K10" s="28">
        <f t="shared" si="0"/>
        <v>0</v>
      </c>
      <c r="L10" s="30"/>
      <c r="M10" s="30"/>
      <c r="N10" s="30"/>
      <c r="O10" s="30"/>
    </row>
    <row r="11" spans="1:15" ht="53.25" customHeight="1" x14ac:dyDescent="0.25">
      <c r="A11" s="31" t="s">
        <v>307</v>
      </c>
      <c r="B11" s="32" t="s">
        <v>308</v>
      </c>
      <c r="C11" s="31" t="s">
        <v>1257</v>
      </c>
      <c r="D11" s="31" t="str">
        <f>VLOOKUP($A11,Input!$A$10:$C$1130,2,FALSE)</f>
        <v>Werden alle oben beschriebenen Aktivitäten automatisch ausgeführt?</v>
      </c>
      <c r="E11" s="25" t="str">
        <f>VLOOKUP($A11,Input!$A$10:$C$1130,3,FALSE)</f>
        <v>&lt;Ja/Nein/Nicht anwendbar auswählen&gt;</v>
      </c>
      <c r="F11" s="31">
        <v>0.05</v>
      </c>
      <c r="G11" s="31" t="s">
        <v>309</v>
      </c>
      <c r="H11" s="31" t="s">
        <v>310</v>
      </c>
      <c r="I11" s="31" t="s">
        <v>311</v>
      </c>
      <c r="J11" s="31"/>
      <c r="K11" s="31">
        <f t="shared" si="0"/>
        <v>0</v>
      </c>
      <c r="L11" s="33"/>
      <c r="M11" s="33"/>
      <c r="N11" s="33"/>
      <c r="O11" s="33"/>
    </row>
    <row r="12" spans="1:15" ht="88.5" customHeight="1" x14ac:dyDescent="0.25">
      <c r="A12" s="23" t="s">
        <v>312</v>
      </c>
      <c r="B12" s="24" t="s">
        <v>313</v>
      </c>
      <c r="C12" s="23" t="s">
        <v>1257</v>
      </c>
      <c r="D12" s="23" t="str">
        <f>VLOOKUP($A12,Input!$A$10:$C$1130,2,FALSE)</f>
        <v>Besitzt die Organisation ein Tool für die Katalogisierung der Art und des Orts der Verwendung personenbezogener Daten, und wird dieser teilweise oder vollständig ausgefüllt?</v>
      </c>
      <c r="E12" s="25" t="str">
        <f>VLOOKUP($A12,Input!$A$10:$C$1130,3,FALSE)</f>
        <v>&lt;Ja/Nein/Nicht anwendbar auswählen&gt;</v>
      </c>
      <c r="F12" s="23">
        <v>0.3</v>
      </c>
      <c r="G12" s="23" t="s">
        <v>998</v>
      </c>
      <c r="H12" s="23" t="s">
        <v>1228</v>
      </c>
      <c r="I12" s="23" t="s">
        <v>314</v>
      </c>
      <c r="J12" s="23" t="s">
        <v>315</v>
      </c>
      <c r="K12" s="23">
        <f t="shared" si="0"/>
        <v>0</v>
      </c>
      <c r="L12" s="26">
        <f>IFERROR(SUMIF(G:G,G12,K:K)/(SUMIFS(F:F,G:G,G12,E:E,"Ja")+SUMIFS(F:F,G:G,G12,E:E,"Nein")),0)</f>
        <v>0</v>
      </c>
      <c r="M12" s="26" t="str">
        <f>_xlfn.IFNA(VLOOKUP(_xlfn.MAXIFS(F:F,G:G,G12,E:E,"Nein"),IF(G:G=G12,F:H),3,FALSE),"Konzentrieren Sie zu diesem Zeitpunkt die Untersuchung der DSGVO auf andere Unterszenarien.")</f>
        <v>Konzentrieren Sie zu diesem Zeitpunkt die Untersuchung der DSGVO auf andere Unterszenarien.</v>
      </c>
      <c r="N12" s="26" t="str">
        <f>IF(E12="&lt;Ja/Nein/Nicht anwendbar auswählen&gt;","Nicht beantwortet",IF(E12="Nicht anwendbar","Neint Applicable",IF(E12="Nein","Start",IF(COUNTIFS(G:G,G12,B:B,"Fortschritt",E:E,"Ja")=COUNTIFS(G:G,G12,B:B,"Fortschritt"),"Optimierung","Fortschritt"))))</f>
        <v>Nicht beantwortet</v>
      </c>
      <c r="O12" s="26" t="str">
        <f>G12</f>
        <v>D.3: Wartung einer Liste der Bestände mit personenbezogenen Daten</v>
      </c>
    </row>
    <row r="13" spans="1:15" ht="69" customHeight="1" x14ac:dyDescent="0.25">
      <c r="A13" s="28" t="s">
        <v>316</v>
      </c>
      <c r="B13" s="29" t="s">
        <v>317</v>
      </c>
      <c r="C13" s="28" t="s">
        <v>1257</v>
      </c>
      <c r="D13" s="28" t="str">
        <f>VLOOKUP($A13,Input!$A$10:$C$1130,2,FALSE)</f>
        <v>Gibt es eine vollständige Dokumentation für Art und Ort der Verwendung personenbezogener Daten, in der alle Instanzen dokumentiert sind?</v>
      </c>
      <c r="E13" s="25" t="str">
        <f>VLOOKUP($A13,Input!$A$10:$C$1130,3,FALSE)</f>
        <v>&lt;Ja/Nein/Nicht anwendbar auswählen&gt;</v>
      </c>
      <c r="F13" s="29">
        <v>0.2</v>
      </c>
      <c r="G13" s="28" t="s">
        <v>998</v>
      </c>
      <c r="H13" s="28" t="s">
        <v>318</v>
      </c>
      <c r="I13" s="28" t="s">
        <v>319</v>
      </c>
      <c r="J13" s="28"/>
      <c r="K13" s="28">
        <f t="shared" si="0"/>
        <v>0</v>
      </c>
      <c r="L13" s="30"/>
      <c r="M13" s="30"/>
      <c r="N13" s="30"/>
      <c r="O13" s="30"/>
    </row>
    <row r="14" spans="1:15" ht="72.75" customHeight="1" x14ac:dyDescent="0.25">
      <c r="A14" s="31" t="s">
        <v>320</v>
      </c>
      <c r="B14" s="32" t="s">
        <v>321</v>
      </c>
      <c r="C14" s="31" t="s">
        <v>1257</v>
      </c>
      <c r="D14" s="31" t="str">
        <f>VLOOKUP($A14,Input!$A$10:$C$1130,2,FALSE)</f>
        <v>Ist eine Technologie für die Automatisierung oder teilweise Automatisierung von Updates der Bestände vorhanden?</v>
      </c>
      <c r="E14" s="25" t="str">
        <f>VLOOKUP($A14,Input!$A$10:$C$1130,3,FALSE)</f>
        <v>&lt;Ja/Nein/Nicht anwendbar auswählen&gt;</v>
      </c>
      <c r="F14" s="31">
        <v>0.05</v>
      </c>
      <c r="G14" s="31" t="s">
        <v>998</v>
      </c>
      <c r="H14" s="31" t="s">
        <v>322</v>
      </c>
      <c r="I14" s="31" t="s">
        <v>323</v>
      </c>
      <c r="J14" s="31"/>
      <c r="K14" s="31">
        <f t="shared" si="0"/>
        <v>0</v>
      </c>
      <c r="L14" s="33"/>
      <c r="M14" s="33"/>
      <c r="N14" s="33"/>
      <c r="O14" s="33"/>
    </row>
    <row r="15" spans="1:15" ht="72.75" customHeight="1" x14ac:dyDescent="0.25">
      <c r="A15" s="28" t="s">
        <v>324</v>
      </c>
      <c r="B15" s="29" t="s">
        <v>325</v>
      </c>
      <c r="C15" s="28" t="s">
        <v>1257</v>
      </c>
      <c r="D15" s="28" t="str">
        <f>VLOOKUP($A15,Input!$A$10:$C$1130,2,FALSE)</f>
        <v>Gibt es einen Prozess, der regelmäßig verwendet wird, um den Bestand auf dem aktuellen Stand zu halten?</v>
      </c>
      <c r="E15" s="25" t="str">
        <f>VLOOKUP($A15,Input!$A$10:$C$1130,3,FALSE)</f>
        <v>&lt;Ja/Nein/Nicht anwendbar auswählen&gt;</v>
      </c>
      <c r="F15" s="29">
        <v>0.15</v>
      </c>
      <c r="G15" s="28" t="s">
        <v>998</v>
      </c>
      <c r="H15" s="28" t="s">
        <v>1215</v>
      </c>
      <c r="I15" s="28" t="s">
        <v>326</v>
      </c>
      <c r="J15" s="28"/>
      <c r="K15" s="28">
        <f t="shared" si="0"/>
        <v>0</v>
      </c>
      <c r="L15" s="30"/>
      <c r="M15" s="30"/>
      <c r="N15" s="30"/>
      <c r="O15" s="30"/>
    </row>
    <row r="16" spans="1:15" ht="119.25" customHeight="1" x14ac:dyDescent="0.25">
      <c r="A16" s="28" t="s">
        <v>327</v>
      </c>
      <c r="B16" s="29" t="s">
        <v>328</v>
      </c>
      <c r="C16" s="28" t="s">
        <v>1257</v>
      </c>
      <c r="D16" s="28" t="str">
        <f>VLOOKUP($A16,Input!$A$10:$C$1130,2,FALSE)</f>
        <v>Gibt es eine Bestandliste aller Verarbeitungsaktivitäten, bei denen personenbezogene Daten abgerufen werden?</v>
      </c>
      <c r="E16" s="25" t="str">
        <f>VLOOKUP($A16,Input!$A$10:$C$1130,3,FALSE)</f>
        <v>&lt;Ja/Nein/Nicht anwendbar auswählen&gt;</v>
      </c>
      <c r="F16" s="29">
        <v>0.2</v>
      </c>
      <c r="G16" s="28" t="s">
        <v>329</v>
      </c>
      <c r="H16" s="28" t="s">
        <v>330</v>
      </c>
      <c r="I16" s="28" t="s">
        <v>331</v>
      </c>
      <c r="J16" s="28"/>
      <c r="K16" s="28">
        <f t="shared" si="0"/>
        <v>0</v>
      </c>
      <c r="L16" s="30"/>
      <c r="M16" s="30"/>
      <c r="N16" s="30"/>
      <c r="O16" s="30"/>
    </row>
    <row r="17" spans="1:15" ht="107.25" customHeight="1" x14ac:dyDescent="0.25">
      <c r="A17" s="32" t="s">
        <v>332</v>
      </c>
      <c r="B17" s="32" t="s">
        <v>333</v>
      </c>
      <c r="C17" s="32" t="s">
        <v>1257</v>
      </c>
      <c r="D17" s="31" t="str">
        <f>VLOOKUP($A17,Input!$A$10:$C$1130,2,FALSE)</f>
        <v>Ist die Dokumentierung der Details der einzelnen Verarbeitungsaktivitäten einschließlich Umfang, Zweck und Kriterien für Benachrichtigungen und Zustimmungen erforderlich?</v>
      </c>
      <c r="E17" s="25" t="str">
        <f>VLOOKUP($A17,Input!$A$10:$C$1130,3,FALSE)</f>
        <v>&lt;Ja/Nein/Nicht anwendbar auswählen&gt;</v>
      </c>
      <c r="F17" s="31">
        <v>0.1</v>
      </c>
      <c r="G17" s="31" t="s">
        <v>334</v>
      </c>
      <c r="H17" s="31" t="s">
        <v>335</v>
      </c>
      <c r="I17" s="31" t="s">
        <v>336</v>
      </c>
      <c r="J17" s="31"/>
      <c r="K17" s="31">
        <f t="shared" si="0"/>
        <v>0</v>
      </c>
      <c r="L17" s="33"/>
      <c r="M17" s="33"/>
      <c r="N17" s="33"/>
      <c r="O17" s="33"/>
    </row>
    <row r="18" spans="1:15" ht="206.25" customHeight="1" x14ac:dyDescent="0.25">
      <c r="A18" s="23" t="s">
        <v>337</v>
      </c>
      <c r="B18" s="24" t="s">
        <v>338</v>
      </c>
      <c r="C18" s="23" t="s">
        <v>1258</v>
      </c>
      <c r="D18" s="23" t="str">
        <f>VLOOKUP($A18,Input!$A$10:$C$1130,2,FALSE)</f>
        <v>Besitzt die Organisation ein Programm für die Datengovernance?</v>
      </c>
      <c r="E18" s="25" t="str">
        <f>VLOOKUP($A18,Input!$A$10:$C$1130,3,FALSE)</f>
        <v>&lt;Ja/Nein/Nicht anwendbar auswählen&gt;</v>
      </c>
      <c r="F18" s="23">
        <v>0.3</v>
      </c>
      <c r="G18" s="23" t="s">
        <v>339</v>
      </c>
      <c r="H18" s="23" t="s">
        <v>340</v>
      </c>
      <c r="I18" s="23" t="s">
        <v>341</v>
      </c>
      <c r="J18" s="23" t="s">
        <v>342</v>
      </c>
      <c r="K18" s="23">
        <f t="shared" si="0"/>
        <v>0</v>
      </c>
      <c r="L18" s="26">
        <f>IFERROR(SUMIF(G:G,G18,K:K)/(SUMIFS(F:F,G:G,G18,E:E,"Ja")+SUMIFS(F:F,G:G,G18,E:E,"Nein")),0)</f>
        <v>0</v>
      </c>
      <c r="M18" s="26" t="str">
        <f>_xlfn.IFNA(VLOOKUP(_xlfn.MAXIFS(F:F,G:G,G18,E:E,"Nein"),IF(G:G=G18,F:H),3,FALSE),"Konzentrieren Sie zu diesem Zeitpunkt die Untersuchung der DSGVO auf andere Unterszenarien.")</f>
        <v>Konzentrieren Sie zu diesem Zeitpunkt die Untersuchung der DSGVO auf andere Unterszenarien.</v>
      </c>
      <c r="N18" s="26" t="str">
        <f>IF(E18="&lt;Ja/Nein/Nicht anwendbar auswählen&gt;","Nicht beantwortet",IF(E18="Nicht anwendbar","Neint Applicable",IF(E18="Nein","Start",IF(COUNTIFS(G:G,G18,B:B,"Fortschritt",E:E,"Ja")=COUNTIFS(G:G,G18,B:B,"Fortschritt"),"Optimierung","Fortschritt"))))</f>
        <v>Nicht beantwortet</v>
      </c>
      <c r="O18" s="26" t="str">
        <f>G18</f>
        <v>M.1: Unterstützung von Verfahren für Datengovernance und Prozesse</v>
      </c>
    </row>
    <row r="19" spans="1:15" ht="120" customHeight="1" x14ac:dyDescent="0.25">
      <c r="A19" s="28" t="s">
        <v>343</v>
      </c>
      <c r="B19" s="29" t="s">
        <v>344</v>
      </c>
      <c r="C19" s="28" t="s">
        <v>1258</v>
      </c>
      <c r="D19" s="28" t="str">
        <f>VLOOKUP($A19,Input!$A$10:$C$1130,2,FALSE)</f>
        <v>Gibt es eine organisatorische Struktur und eine formelle Grundlage, um das Programm konsistent ausführen zu können?</v>
      </c>
      <c r="E19" s="25" t="str">
        <f>VLOOKUP($A19,Input!$A$10:$C$1130,3,FALSE)</f>
        <v>&lt;Ja/Nein/Nicht anwendbar auswählen&gt;</v>
      </c>
      <c r="F19" s="29">
        <v>0.125</v>
      </c>
      <c r="G19" s="28" t="s">
        <v>345</v>
      </c>
      <c r="H19" s="28" t="s">
        <v>346</v>
      </c>
      <c r="I19" s="28" t="s">
        <v>347</v>
      </c>
      <c r="J19" s="28"/>
      <c r="K19" s="28">
        <f t="shared" si="0"/>
        <v>0</v>
      </c>
      <c r="L19" s="30"/>
      <c r="M19" s="30"/>
      <c r="N19" s="30"/>
      <c r="O19" s="30"/>
    </row>
    <row r="20" spans="1:15" ht="118.5" customHeight="1" x14ac:dyDescent="0.25">
      <c r="A20" s="31" t="s">
        <v>348</v>
      </c>
      <c r="B20" s="32" t="s">
        <v>349</v>
      </c>
      <c r="C20" s="31" t="s">
        <v>1258</v>
      </c>
      <c r="D20" s="31" t="str">
        <f>VLOOKUP($A20,Input!$A$10:$C$1130,2,FALSE)</f>
        <v>Sind die Initiativen abteilungsübergreifend integriert, um sicherzustellen, dass die Datengovernance organisationsweit konsistent und effektiv ist?</v>
      </c>
      <c r="E20" s="25" t="str">
        <f>VLOOKUP($A20,Input!$A$10:$C$1130,3,FALSE)</f>
        <v>&lt;Ja/Nein/Nicht anwendbar auswählen&gt;</v>
      </c>
      <c r="F20" s="31">
        <v>0.05</v>
      </c>
      <c r="G20" s="31" t="s">
        <v>350</v>
      </c>
      <c r="H20" s="31" t="s">
        <v>351</v>
      </c>
      <c r="I20" s="31" t="s">
        <v>352</v>
      </c>
      <c r="J20" s="31"/>
      <c r="K20" s="31">
        <f t="shared" si="0"/>
        <v>0</v>
      </c>
      <c r="L20" s="33"/>
      <c r="M20" s="33"/>
      <c r="N20" s="33"/>
      <c r="O20" s="33"/>
    </row>
    <row r="21" spans="1:15" ht="138" customHeight="1" x14ac:dyDescent="0.25">
      <c r="A21" s="28" t="s">
        <v>353</v>
      </c>
      <c r="B21" s="29" t="s">
        <v>354</v>
      </c>
      <c r="C21" s="28" t="s">
        <v>1258</v>
      </c>
      <c r="D21" s="28" t="str">
        <f>VLOOKUP($A21,Input!$A$10:$C$1130,2,FALSE)</f>
        <v>Gibt es Richtlinien für Datenschutz und Datensicherheit?</v>
      </c>
      <c r="E21" s="25" t="str">
        <f>VLOOKUP($A21,Input!$A$10:$C$1130,3,FALSE)</f>
        <v>&lt;Ja/Nein/Nicht anwendbar auswählen&gt;</v>
      </c>
      <c r="F21" s="28">
        <v>0.1</v>
      </c>
      <c r="G21" s="28" t="s">
        <v>355</v>
      </c>
      <c r="H21" s="28" t="s">
        <v>1252</v>
      </c>
      <c r="I21" s="28" t="s">
        <v>356</v>
      </c>
      <c r="J21" s="28"/>
      <c r="K21" s="28">
        <f t="shared" si="0"/>
        <v>0</v>
      </c>
      <c r="L21" s="30"/>
      <c r="M21" s="30"/>
      <c r="N21" s="30"/>
      <c r="O21" s="30"/>
    </row>
    <row r="22" spans="1:15" ht="66" x14ac:dyDescent="0.25">
      <c r="A22" s="31" t="s">
        <v>357</v>
      </c>
      <c r="B22" s="32" t="s">
        <v>358</v>
      </c>
      <c r="C22" s="31" t="s">
        <v>1258</v>
      </c>
      <c r="D22" s="31" t="str">
        <f>VLOOKUP($A22,Input!$A$10:$C$1130,2,FALSE)</f>
        <v>Sind Technologien für den Schutz vor Verletzungen des Datenschutzes und der Datensicherheit und die entsprechende Überwachung und Meldung verfügbar?</v>
      </c>
      <c r="E22" s="25" t="str">
        <f>VLOOKUP($A22,Input!$A$10:$C$1130,3,FALSE)</f>
        <v>&lt;Ja/Nein/Nicht anwendbar auswählen&gt;</v>
      </c>
      <c r="F22" s="31">
        <v>0.05</v>
      </c>
      <c r="G22" s="31" t="s">
        <v>359</v>
      </c>
      <c r="H22" s="31" t="s">
        <v>360</v>
      </c>
      <c r="I22" s="31" t="s">
        <v>361</v>
      </c>
      <c r="J22" s="31"/>
      <c r="K22" s="31">
        <f t="shared" si="0"/>
        <v>0</v>
      </c>
      <c r="L22" s="33"/>
      <c r="M22" s="33"/>
      <c r="N22" s="33"/>
      <c r="O22" s="33"/>
    </row>
    <row r="23" spans="1:15" ht="214.5" x14ac:dyDescent="0.25">
      <c r="A23" s="28" t="s">
        <v>362</v>
      </c>
      <c r="B23" s="29" t="s">
        <v>363</v>
      </c>
      <c r="C23" s="28" t="s">
        <v>1258</v>
      </c>
      <c r="D23" s="28" t="str">
        <f>VLOOKUP($A23,Input!$A$10:$C$1130,2,FALSE)</f>
        <v>Gibt es spezifische Schutzverfahren für die personenbezogenen Daten von Kindern?</v>
      </c>
      <c r="E23" s="25" t="str">
        <f>VLOOKUP($A23,Input!$A$10:$C$1130,3,FALSE)</f>
        <v>&lt;Ja/Nein/Nicht anwendbar auswählen&gt;</v>
      </c>
      <c r="F23" s="29">
        <v>0.2</v>
      </c>
      <c r="G23" s="28" t="s">
        <v>364</v>
      </c>
      <c r="H23" s="28" t="s">
        <v>1229</v>
      </c>
      <c r="I23" s="28" t="s">
        <v>365</v>
      </c>
      <c r="J23" s="28"/>
      <c r="K23" s="28">
        <f t="shared" si="0"/>
        <v>0</v>
      </c>
      <c r="L23" s="30"/>
      <c r="M23" s="30"/>
      <c r="N23" s="30"/>
      <c r="O23" s="30"/>
    </row>
    <row r="24" spans="1:15" ht="89.25" customHeight="1" x14ac:dyDescent="0.25">
      <c r="A24" s="31" t="s">
        <v>366</v>
      </c>
      <c r="B24" s="32" t="s">
        <v>367</v>
      </c>
      <c r="C24" s="31" t="s">
        <v>1258</v>
      </c>
      <c r="D24" s="31" t="str">
        <f>VLOOKUP($A24,Input!$A$10:$C$1130,2,FALSE)</f>
        <v>Gibt es Richtlinien, die die Verantwortlichkeiten innerhalb der Organisation regeln?</v>
      </c>
      <c r="E24" s="25" t="str">
        <f>VLOOKUP($A24,Input!$A$10:$C$1130,3,FALSE)</f>
        <v>&lt;Ja/Nein/Nicht anwendbar auswählen&gt;</v>
      </c>
      <c r="F24" s="31">
        <v>7.4999999999999997E-2</v>
      </c>
      <c r="G24" s="31" t="s">
        <v>368</v>
      </c>
      <c r="H24" s="31" t="s">
        <v>369</v>
      </c>
      <c r="I24" s="31" t="s">
        <v>370</v>
      </c>
      <c r="J24" s="31"/>
      <c r="K24" s="31">
        <f t="shared" si="0"/>
        <v>0</v>
      </c>
      <c r="L24" s="33"/>
      <c r="M24" s="33"/>
      <c r="N24" s="33"/>
      <c r="O24" s="33"/>
    </row>
    <row r="25" spans="1:15" ht="148.5" x14ac:dyDescent="0.25">
      <c r="A25" s="28" t="s">
        <v>371</v>
      </c>
      <c r="B25" s="29" t="s">
        <v>372</v>
      </c>
      <c r="C25" s="28" t="s">
        <v>1258</v>
      </c>
      <c r="D25" s="28" t="str">
        <f>VLOOKUP($A25,Input!$A$10:$C$1130,2,FALSE)</f>
        <v>Ist die gesetzliche Begründung für die Verwendung spezieller Kategorien personenbezogener Daten (ethnische Zugehörigkeit, politische Ansichten, religiöse oder philosophische Ansichten, Mitgliedschaften in Gewerkschaften, genetische Daten, biometrische Daten zum Zweck der eindeutigen Identifizierung einer natürlichen Person, Daten zur Gesundheit oder Daten zum sexuellen Verhalten oder zur sexuellen Orientierung einer natürlichen Person) dokumentiert?</v>
      </c>
      <c r="E25" s="25" t="str">
        <f>VLOOKUP($A25,Input!$A$10:$C$1130,3,FALSE)</f>
        <v>&lt;Ja/Nein/Nicht anwendbar auswählen&gt;</v>
      </c>
      <c r="F25" s="29">
        <v>0.1</v>
      </c>
      <c r="G25" s="28" t="s">
        <v>373</v>
      </c>
      <c r="H25" s="28" t="s">
        <v>986</v>
      </c>
      <c r="I25" s="28" t="s">
        <v>374</v>
      </c>
      <c r="J25" s="28"/>
      <c r="K25" s="28">
        <f t="shared" si="0"/>
        <v>0</v>
      </c>
      <c r="L25" s="30"/>
      <c r="M25" s="30"/>
      <c r="N25" s="30"/>
      <c r="O25" s="30"/>
    </row>
    <row r="26" spans="1:15" ht="148.5" x14ac:dyDescent="0.25">
      <c r="A26" s="23" t="s">
        <v>375</v>
      </c>
      <c r="B26" s="24" t="s">
        <v>376</v>
      </c>
      <c r="C26" s="23" t="s">
        <v>1258</v>
      </c>
      <c r="D26" s="23" t="str">
        <f>VLOOKUP($A26,Input!$A$10:$C$1130,2,FALSE)</f>
        <v>Stellt die Organisation Datensubjekten Datenschutzhinweise bereit, die die Verwendung ihrer Daten beschreiben?</v>
      </c>
      <c r="E26" s="25" t="str">
        <f>VLOOKUP($A26,Input!$A$10:$C$1130,3,FALSE)</f>
        <v>&lt;Ja/Nein/Nicht anwendbar auswählen&gt;</v>
      </c>
      <c r="F26" s="23">
        <v>0.2</v>
      </c>
      <c r="G26" s="23" t="s">
        <v>377</v>
      </c>
      <c r="H26" s="23" t="s">
        <v>1256</v>
      </c>
      <c r="I26" s="23" t="s">
        <v>378</v>
      </c>
      <c r="J26" s="23" t="s">
        <v>379</v>
      </c>
      <c r="K26" s="23">
        <f t="shared" si="0"/>
        <v>0</v>
      </c>
      <c r="L26" s="26">
        <f>IFERROR(SUMIF(G:G,G26,K:K)/(SUMIFS(F:F,G:G,G26,E:E,"Ja")+SUMIFS(F:F,G:G,G26,E:E,"Nein")),0)</f>
        <v>0</v>
      </c>
      <c r="M26" s="26" t="str">
        <f>_xlfn.IFNA(VLOOKUP(_xlfn.MAXIFS(F:F,G:G,G26,E:E,"Nein"),IF(G:G=G26,F:H),3,FALSE),"Konzentrieren Sie zu diesem Zeitpunkt die Untersuchung der DSGVO auf andere Unterszenarien.")</f>
        <v>Konzentrieren Sie zu diesem Zeitpunkt die Untersuchung der DSGVO auf andere Unterszenarien.</v>
      </c>
      <c r="N26" s="26" t="str">
        <f>IF(E26="&lt;Ja/Nein/Nicht anwendbar auswählen&gt;","Nicht beantwortet",IF(E26="Nicht anwendbar","Neint Applicable",IF(E26="Nein","Start",IF(COUNTIFS(G:G,G26,B:B,"Fortschritt",E:E,"Ja")=COUNTIFS(G:G,G26,B:B,"Fortschritt"),"Optimierung","Fortschritt"))))</f>
        <v>Nicht beantwortet</v>
      </c>
      <c r="O26" s="26" t="str">
        <f>G26</f>
        <v>M.2: Bereitstellung detaillierter Hinweise zu Verarbeitungstätigkeiten für Datensubjekte</v>
      </c>
    </row>
    <row r="27" spans="1:15" ht="102.75" customHeight="1" x14ac:dyDescent="0.25">
      <c r="A27" s="28" t="s">
        <v>380</v>
      </c>
      <c r="B27" s="29" t="s">
        <v>381</v>
      </c>
      <c r="C27" s="28" t="s">
        <v>1258</v>
      </c>
      <c r="D27" s="28" t="str">
        <f>VLOOKUP($A27,Input!$A$10:$C$1130,2,FALSE)</f>
        <v>Sind sie in einer klaren und verständlichen Sprache verfasst?</v>
      </c>
      <c r="E27" s="25" t="str">
        <f>VLOOKUP($A27,Input!$A$10:$C$1130,3,FALSE)</f>
        <v>&lt;Ja/Nein/Nicht anwendbar auswählen&gt;</v>
      </c>
      <c r="F27" s="29">
        <v>0.125</v>
      </c>
      <c r="G27" s="28" t="s">
        <v>382</v>
      </c>
      <c r="H27" s="28" t="s">
        <v>1000</v>
      </c>
      <c r="I27" s="28" t="s">
        <v>383</v>
      </c>
      <c r="J27" s="28"/>
      <c r="K27" s="28">
        <f t="shared" si="0"/>
        <v>0</v>
      </c>
      <c r="L27" s="30"/>
      <c r="M27" s="30"/>
      <c r="N27" s="30"/>
      <c r="O27" s="30"/>
    </row>
    <row r="28" spans="1:15" ht="72" customHeight="1" x14ac:dyDescent="0.25">
      <c r="A28" s="31" t="s">
        <v>384</v>
      </c>
      <c r="B28" s="32" t="s">
        <v>385</v>
      </c>
      <c r="C28" s="31" t="s">
        <v>1258</v>
      </c>
      <c r="D28" s="31" t="str">
        <f>VLOOKUP($A28,Input!$A$10:$C$1130,2,FALSE)</f>
        <v>Unterliegen sie einer formellen Richtlinie und einem formellen Prozess, um sicherzustellen, dass sie pünktlich, konsistent und in geeigneter Weise bereitgestellt werden?</v>
      </c>
      <c r="E28" s="25" t="str">
        <f>VLOOKUP($A28,Input!$A$10:$C$1130,3,FALSE)</f>
        <v>&lt;Ja/Nein/Nicht anwendbar auswählen&gt;</v>
      </c>
      <c r="F28" s="31">
        <v>7.4999999999999997E-2</v>
      </c>
      <c r="G28" s="31" t="s">
        <v>386</v>
      </c>
      <c r="H28" s="31" t="s">
        <v>1001</v>
      </c>
      <c r="I28" s="31" t="s">
        <v>387</v>
      </c>
      <c r="J28" s="31"/>
      <c r="K28" s="31">
        <f t="shared" si="0"/>
        <v>0</v>
      </c>
      <c r="L28" s="33"/>
      <c r="M28" s="33"/>
      <c r="N28" s="33"/>
      <c r="O28" s="33"/>
    </row>
    <row r="29" spans="1:15" ht="70.5" customHeight="1" x14ac:dyDescent="0.25">
      <c r="A29" s="28" t="s">
        <v>388</v>
      </c>
      <c r="B29" s="29" t="s">
        <v>389</v>
      </c>
      <c r="C29" s="28" t="s">
        <v>1258</v>
      </c>
      <c r="D29" s="28" t="str">
        <f>VLOOKUP($A29,Input!$A$10:$C$1130,2,FALSE)</f>
        <v>Enthalten sie die erforderlichen Informationen, wie Kontaktdetails für die Organisation und die Zwecke, für die personenbezogene Daten verwendet werden?</v>
      </c>
      <c r="E29" s="25" t="str">
        <f>VLOOKUP($A29,Input!$A$10:$C$1130,3,FALSE)</f>
        <v>&lt;Ja/Nein/Nicht anwendbar auswählen&gt;</v>
      </c>
      <c r="F29" s="28">
        <v>0.1</v>
      </c>
      <c r="G29" s="28" t="s">
        <v>390</v>
      </c>
      <c r="H29" s="28" t="s">
        <v>987</v>
      </c>
      <c r="I29" s="28" t="s">
        <v>391</v>
      </c>
      <c r="J29" s="28"/>
      <c r="K29" s="28">
        <f t="shared" si="0"/>
        <v>0</v>
      </c>
      <c r="L29" s="30"/>
      <c r="M29" s="30"/>
      <c r="N29" s="30"/>
      <c r="O29" s="30"/>
    </row>
    <row r="30" spans="1:15" ht="90" customHeight="1" x14ac:dyDescent="0.25">
      <c r="A30" s="28" t="s">
        <v>392</v>
      </c>
      <c r="B30" s="29" t="s">
        <v>393</v>
      </c>
      <c r="C30" s="28" t="s">
        <v>1258</v>
      </c>
      <c r="D30" s="28" t="str">
        <f>VLOOKUP($A30,Input!$A$10:$C$1130,2,FALSE)</f>
        <v>Werden sie den Datensubjekten beim ersten Kontakt bereitgestellt, wenn sie darüber informiert werden, dass sie der Verwendung ihrer personenbezogenen Daten durch die Organisation widersprechen können?</v>
      </c>
      <c r="E30" s="25" t="str">
        <f>VLOOKUP($A30,Input!$A$10:$C$1130,3,FALSE)</f>
        <v>&lt;Ja/Nein/Nicht anwendbar auswählen&gt;</v>
      </c>
      <c r="F30" s="29">
        <v>0.15</v>
      </c>
      <c r="G30" s="28" t="s">
        <v>989</v>
      </c>
      <c r="H30" s="28" t="s">
        <v>1002</v>
      </c>
      <c r="I30" s="28" t="s">
        <v>394</v>
      </c>
      <c r="J30" s="28"/>
      <c r="K30" s="28">
        <f t="shared" si="0"/>
        <v>0</v>
      </c>
      <c r="L30" s="30"/>
      <c r="M30" s="30"/>
      <c r="N30" s="30"/>
      <c r="O30" s="30"/>
    </row>
    <row r="31" spans="1:15" ht="72.75" customHeight="1" x14ac:dyDescent="0.25">
      <c r="A31" s="31" t="s">
        <v>395</v>
      </c>
      <c r="B31" s="32" t="s">
        <v>396</v>
      </c>
      <c r="C31" s="31" t="s">
        <v>1258</v>
      </c>
      <c r="D31" s="31" t="str">
        <f>VLOOKUP($A31,Input!$A$10:$C$1130,2,FALSE)</f>
        <v>Werden sie automatisiert generiert und bereitgestellt?</v>
      </c>
      <c r="E31" s="25" t="str">
        <f>VLOOKUP($A31,Input!$A$10:$C$1130,3,FALSE)</f>
        <v>&lt;Ja/Nein/Nicht anwendbar auswählen&gt;</v>
      </c>
      <c r="F31" s="31">
        <v>0.05</v>
      </c>
      <c r="G31" s="31" t="s">
        <v>397</v>
      </c>
      <c r="H31" s="31" t="s">
        <v>988</v>
      </c>
      <c r="I31" s="31" t="s">
        <v>398</v>
      </c>
      <c r="J31" s="31"/>
      <c r="K31" s="31">
        <f t="shared" si="0"/>
        <v>0</v>
      </c>
      <c r="L31" s="31"/>
      <c r="M31" s="31"/>
      <c r="N31" s="31"/>
      <c r="O31" s="31"/>
    </row>
    <row r="32" spans="1:15" ht="70.5" customHeight="1" x14ac:dyDescent="0.25">
      <c r="A32" s="28" t="s">
        <v>399</v>
      </c>
      <c r="B32" s="29" t="s">
        <v>400</v>
      </c>
      <c r="C32" s="28" t="s">
        <v>1258</v>
      </c>
      <c r="D32" s="28" t="str">
        <f>VLOOKUP($A32,Input!$A$10:$C$1130,2,FALSE)</f>
        <v>Werden Sie den Datensubjekten an allen Stellen bereitgestellt, an denen personenbezogene Daten erfasst werden?</v>
      </c>
      <c r="E32" s="25" t="str">
        <f>VLOOKUP($A32,Input!$A$10:$C$1130,3,FALSE)</f>
        <v>&lt;Ja/Nein/Nicht anwendbar auswählen&gt;</v>
      </c>
      <c r="F32" s="29">
        <v>0.1</v>
      </c>
      <c r="G32" s="28" t="s">
        <v>989</v>
      </c>
      <c r="H32" s="28" t="s">
        <v>401</v>
      </c>
      <c r="I32" s="28" t="s">
        <v>402</v>
      </c>
      <c r="J32" s="28"/>
      <c r="K32" s="28">
        <f t="shared" si="0"/>
        <v>0</v>
      </c>
      <c r="L32" s="30"/>
      <c r="M32" s="30"/>
      <c r="N32" s="30"/>
      <c r="O32" s="30"/>
    </row>
    <row r="33" spans="1:15" ht="74.25" customHeight="1" x14ac:dyDescent="0.25">
      <c r="A33" s="28" t="s">
        <v>403</v>
      </c>
      <c r="B33" s="29" t="s">
        <v>404</v>
      </c>
      <c r="C33" s="28" t="s">
        <v>1258</v>
      </c>
      <c r="D33" s="28" t="str">
        <f>VLOOKUP($A33,Input!$A$10:$C$1130,2,FALSE)</f>
        <v>Werden sie den Datensubjekten bereitgestellt, wenn personenbezogene Daten aus anderen Quellen als den Datensubjekten erfasst werden, wie Onlineprofilen, Websites oder anderen Interaktionen, die nicht direkt zwischen dem Datensubjekt und der Organisation stattfinden?</v>
      </c>
      <c r="E33" s="25" t="str">
        <f>VLOOKUP($A33,Input!$A$10:$C$1130,3,FALSE)</f>
        <v>&lt;Ja/Nein/Nicht anwendbar auswählen&gt;</v>
      </c>
      <c r="F33" s="29">
        <v>0.1</v>
      </c>
      <c r="G33" s="28" t="s">
        <v>989</v>
      </c>
      <c r="H33" s="28" t="s">
        <v>405</v>
      </c>
      <c r="I33" s="28" t="s">
        <v>406</v>
      </c>
      <c r="J33" s="28"/>
      <c r="K33" s="28">
        <f t="shared" si="0"/>
        <v>0</v>
      </c>
      <c r="L33" s="30"/>
      <c r="M33" s="30"/>
      <c r="N33" s="30"/>
      <c r="O33" s="30"/>
    </row>
    <row r="34" spans="1:15" ht="72" customHeight="1" x14ac:dyDescent="0.25">
      <c r="A34" s="28" t="s">
        <v>407</v>
      </c>
      <c r="B34" s="29" t="s">
        <v>408</v>
      </c>
      <c r="C34" s="28" t="s">
        <v>1258</v>
      </c>
      <c r="D34" s="28" t="str">
        <f>VLOOKUP($A34,Input!$A$10:$C$1130,2,FALSE)</f>
        <v>Werden sie den Datensubjekten bereitgestellt, bevor die Organisation ihre personenbezogenen Daten für neue Zwecke verwendet, die ihnen nicht bereits mitgeteilt wurden?</v>
      </c>
      <c r="E34" s="25" t="str">
        <f>VLOOKUP($A34,Input!$A$10:$C$1130,3,FALSE)</f>
        <v>&lt;Ja/Nein/Nicht anwendbar auswählen&gt;</v>
      </c>
      <c r="F34" s="29">
        <v>0.1</v>
      </c>
      <c r="G34" s="28" t="s">
        <v>989</v>
      </c>
      <c r="H34" s="28" t="s">
        <v>409</v>
      </c>
      <c r="I34" s="28" t="s">
        <v>410</v>
      </c>
      <c r="J34" s="28"/>
      <c r="K34" s="28">
        <f t="shared" ref="K34:K65" si="1">SUMIF(E34,"ja",F34)</f>
        <v>0</v>
      </c>
      <c r="L34" s="30"/>
      <c r="M34" s="30"/>
      <c r="N34" s="30"/>
      <c r="O34" s="30"/>
    </row>
    <row r="35" spans="1:15" ht="72.75" customHeight="1" x14ac:dyDescent="0.25">
      <c r="A35" s="24" t="s">
        <v>411</v>
      </c>
      <c r="B35" s="24" t="s">
        <v>412</v>
      </c>
      <c r="C35" s="24" t="s">
        <v>1258</v>
      </c>
      <c r="D35" s="23" t="str">
        <f>VLOOKUP($A35,Input!$A$10:$C$1130,2,FALSE)</f>
        <v>Kann die Organisation auf Anforderung eines Datensubjekts die Verarbeitung bestimmter personenbezogener Daten einstellen?</v>
      </c>
      <c r="E35" s="25" t="str">
        <f>VLOOKUP($A35,Input!$A$10:$C$1130,3,FALSE)</f>
        <v>&lt;Ja/Nein/Nicht anwendbar auswählen&gt;</v>
      </c>
      <c r="F35" s="24">
        <v>0.3</v>
      </c>
      <c r="G35" s="23" t="s">
        <v>413</v>
      </c>
      <c r="H35" s="23" t="s">
        <v>414</v>
      </c>
      <c r="I35" s="24" t="s">
        <v>415</v>
      </c>
      <c r="J35" s="24" t="s">
        <v>416</v>
      </c>
      <c r="K35" s="24">
        <f t="shared" si="1"/>
        <v>0</v>
      </c>
      <c r="L35" s="26">
        <f>IFERROR(SUMIF(G:G,G35,K:K)/(SUMIFS(F:F,G:G,G35,E:E,"Ja")+SUMIFS(F:F,G:G,G35,E:E,"Nein")),0)</f>
        <v>0</v>
      </c>
      <c r="M35" s="26" t="str">
        <f>_xlfn.IFNA(VLOOKUP(_xlfn.MAXIFS(F:F,G:G,G35,E:E,"Nein"),IF(G:G=G35,F:H),3,FALSE),"Konzentrieren Sie zu diesem Zeitpunkt die Untersuchung der DSGVO auf andere Unterszenarien.")</f>
        <v>Konzentrieren Sie zu diesem Zeitpunkt die Untersuchung der DSGVO auf andere Unterszenarien.</v>
      </c>
      <c r="N35" s="26" t="str">
        <f>IF(E35="&lt;Ja/Nein/Nicht anwendbar auswählen&gt;","Nicht beantwortet",IF(E35="Nicht anwendbar","Neint Applicable",IF(E35="Nein","Start",IF(COUNTIFS(G:G,G35,B:B,"Fortschritt",E:E,"Ja")=COUNTIFS(G:G,G35,B:B,"Fortschritt"),"Optimierung","Fortschritt"))))</f>
        <v>Nicht beantwortet</v>
      </c>
      <c r="O35" s="26" t="str">
        <f>G35</f>
        <v>M.3: Einstellung der Verarbeitung auf Anforderung</v>
      </c>
    </row>
    <row r="36" spans="1:15" ht="69.75" customHeight="1" x14ac:dyDescent="0.25">
      <c r="A36" s="28" t="s">
        <v>417</v>
      </c>
      <c r="B36" s="29" t="s">
        <v>418</v>
      </c>
      <c r="C36" s="28" t="s">
        <v>1258</v>
      </c>
      <c r="D36" s="28" t="str">
        <f>VLOOKUP($A36,Input!$A$10:$C$1130,2,FALSE)</f>
        <v>Wird die Verarbeitung aller Arten von personenbezogenen Daten eines Datensubjekts (insbesondere Direktmarketing) eingestellt, wenn dies vom Datensubjekt angefordert wird und von der Organisation als angemessen betrachtet wird?</v>
      </c>
      <c r="E36" s="25" t="str">
        <f>VLOOKUP($A36,Input!$A$10:$C$1130,3,FALSE)</f>
        <v>&lt;Ja/Nein/Nicht anwendbar auswählen&gt;</v>
      </c>
      <c r="F36" s="28">
        <v>0.2</v>
      </c>
      <c r="G36" s="28" t="s">
        <v>419</v>
      </c>
      <c r="H36" s="28" t="s">
        <v>992</v>
      </c>
      <c r="I36" s="28" t="s">
        <v>420</v>
      </c>
      <c r="J36" s="28"/>
      <c r="K36" s="28">
        <f t="shared" si="1"/>
        <v>0</v>
      </c>
      <c r="L36" s="30"/>
      <c r="M36" s="30"/>
      <c r="N36" s="30"/>
      <c r="O36" s="30"/>
    </row>
    <row r="37" spans="1:15" ht="75.75" customHeight="1" x14ac:dyDescent="0.25">
      <c r="A37" s="31" t="s">
        <v>421</v>
      </c>
      <c r="B37" s="32" t="s">
        <v>422</v>
      </c>
      <c r="C37" s="31" t="s">
        <v>1258</v>
      </c>
      <c r="D37" s="31" t="str">
        <f>VLOOKUP($A37,Input!$A$10:$C$1130,2,FALSE)</f>
        <v>Stellen Sie Datensubjekte Hinweise und Begründungen für die fortgesetzte Verwendung ihrer personenbezogenen Daten bereit, wenn eine Anforderung zur Einstellung der Verwendung zurückgewiesen wurde?</v>
      </c>
      <c r="E37" s="25" t="str">
        <f>VLOOKUP($A37,Input!$A$10:$C$1130,3,FALSE)</f>
        <v>&lt;Ja/Nein/Nicht anwendbar auswählen&gt;</v>
      </c>
      <c r="F37" s="31">
        <v>0.1</v>
      </c>
      <c r="G37" s="31" t="s">
        <v>423</v>
      </c>
      <c r="H37" s="31" t="s">
        <v>993</v>
      </c>
      <c r="I37" s="31" t="s">
        <v>424</v>
      </c>
      <c r="J37" s="31"/>
      <c r="K37" s="31">
        <f t="shared" si="1"/>
        <v>0</v>
      </c>
      <c r="L37" s="33"/>
      <c r="M37" s="33"/>
      <c r="N37" s="33"/>
      <c r="O37" s="33"/>
    </row>
    <row r="38" spans="1:15" ht="92.25" customHeight="1" x14ac:dyDescent="0.25">
      <c r="A38" s="28" t="s">
        <v>425</v>
      </c>
      <c r="B38" s="29" t="s">
        <v>426</v>
      </c>
      <c r="C38" s="28" t="s">
        <v>1258</v>
      </c>
      <c r="D38" s="28" t="str">
        <f>VLOOKUP($A38,Input!$A$10:$C$1130,2,FALSE)</f>
        <v>Werden Nachweise über die Einstellung der Verwendung personenbezogener Daten aufgezeichnet und gewartet?</v>
      </c>
      <c r="E38" s="25" t="str">
        <f>VLOOKUP($A38,Input!$A$10:$C$1130,3,FALSE)</f>
        <v>&lt;Ja/Nein/Nicht anwendbar auswählen&gt;</v>
      </c>
      <c r="F38" s="28">
        <v>0.15</v>
      </c>
      <c r="G38" s="28" t="s">
        <v>427</v>
      </c>
      <c r="H38" s="28" t="s">
        <v>994</v>
      </c>
      <c r="I38" s="28" t="s">
        <v>428</v>
      </c>
      <c r="J38" s="28"/>
      <c r="K38" s="28">
        <f t="shared" si="1"/>
        <v>0</v>
      </c>
      <c r="L38" s="30"/>
      <c r="M38" s="30"/>
      <c r="N38" s="30"/>
      <c r="O38" s="30"/>
    </row>
    <row r="39" spans="1:15" ht="53.25" customHeight="1" x14ac:dyDescent="0.25">
      <c r="A39" s="28" t="s">
        <v>429</v>
      </c>
      <c r="B39" s="29" t="s">
        <v>430</v>
      </c>
      <c r="C39" s="28" t="s">
        <v>1258</v>
      </c>
      <c r="D39" s="28" t="str">
        <f>VLOOKUP($A39,Input!$A$10:$C$1130,2,FALSE)</f>
        <v>Wird ein festgelegter Prozess verwendet, um konsistent und umgehend auf Anforderungen von Datensubjekten hinsichtlich der Einstellung der Verwendung ihrer Daten zu antworten?</v>
      </c>
      <c r="E39" s="25" t="str">
        <f>VLOOKUP($A39,Input!$A$10:$C$1130,3,FALSE)</f>
        <v>&lt;Ja/Nein/Nicht anwendbar auswählen&gt;</v>
      </c>
      <c r="F39" s="28">
        <v>0.15</v>
      </c>
      <c r="G39" s="28" t="s">
        <v>431</v>
      </c>
      <c r="H39" s="28" t="s">
        <v>990</v>
      </c>
      <c r="I39" s="28" t="s">
        <v>432</v>
      </c>
      <c r="J39" s="28"/>
      <c r="K39" s="28">
        <f t="shared" si="1"/>
        <v>0</v>
      </c>
      <c r="L39" s="30"/>
      <c r="M39" s="30"/>
      <c r="N39" s="30"/>
      <c r="O39" s="30"/>
    </row>
    <row r="40" spans="1:15" ht="148.5" x14ac:dyDescent="0.25">
      <c r="A40" s="31" t="s">
        <v>433</v>
      </c>
      <c r="B40" s="32" t="s">
        <v>434</v>
      </c>
      <c r="C40" s="31" t="s">
        <v>1258</v>
      </c>
      <c r="D40" s="31" t="str">
        <f>VLOOKUP($A40,Input!$A$10:$C$1130,2,FALSE)</f>
        <v>Werden alle oben beschriebenen Aktivitäten automatisch ausgeführt?</v>
      </c>
      <c r="E40" s="25" t="str">
        <f>VLOOKUP($A40,Input!$A$10:$C$1130,3,FALSE)</f>
        <v>&lt;Ja/Nein/Nicht anwendbar auswählen&gt;</v>
      </c>
      <c r="F40" s="31">
        <v>0.1</v>
      </c>
      <c r="G40" s="31" t="s">
        <v>435</v>
      </c>
      <c r="H40" s="31" t="s">
        <v>436</v>
      </c>
      <c r="I40" s="31" t="s">
        <v>437</v>
      </c>
      <c r="J40" s="31"/>
      <c r="K40" s="31">
        <f t="shared" si="1"/>
        <v>0</v>
      </c>
      <c r="L40" s="33"/>
      <c r="M40" s="33"/>
      <c r="N40" s="33"/>
      <c r="O40" s="33"/>
    </row>
    <row r="41" spans="1:15" ht="72.75" customHeight="1" x14ac:dyDescent="0.25">
      <c r="A41" s="24" t="s">
        <v>438</v>
      </c>
      <c r="B41" s="24" t="s">
        <v>439</v>
      </c>
      <c r="C41" s="24" t="s">
        <v>1258</v>
      </c>
      <c r="D41" s="23" t="str">
        <f>VLOOKUP($A41,Input!$A$10:$C$1130,2,FALSE)</f>
        <v>Kann die Organisation die Zustimmung von Datensubjekten zur Verarbeitung ihrer personenbezogenen Daten erhalten?</v>
      </c>
      <c r="E41" s="25" t="str">
        <f>VLOOKUP($A41,Input!$A$10:$C$1130,3,FALSE)</f>
        <v>&lt;Ja/Nein/Nicht anwendbar auswählen&gt;</v>
      </c>
      <c r="F41" s="24">
        <v>0.3</v>
      </c>
      <c r="G41" s="23" t="s">
        <v>440</v>
      </c>
      <c r="H41" s="23" t="s">
        <v>1003</v>
      </c>
      <c r="I41" s="24" t="s">
        <v>441</v>
      </c>
      <c r="J41" s="24" t="s">
        <v>442</v>
      </c>
      <c r="K41" s="24">
        <f t="shared" si="1"/>
        <v>0</v>
      </c>
      <c r="L41" s="26">
        <f>IFERROR(SUMIF(G:G,G41,K:K)/(SUMIFS(F:F,G:G,G41,E:E,"Ja")+SUMIFS(F:F,G:G,G41,E:E,"Nein")),0)</f>
        <v>0</v>
      </c>
      <c r="M41" s="26" t="str">
        <f>_xlfn.IFNA(VLOOKUP(_xlfn.MAXIFS(F:F,G:G,G41,E:E,"Nein"),IF(G:G=G41,F:H),3,FALSE),"Konzentrieren Sie zu diesem Zeitpunkt die Untersuchung der DSGVO auf andere Unterszenarien.")</f>
        <v>Konzentrieren Sie zu diesem Zeitpunkt die Untersuchung der DSGVO auf andere Unterszenarien.</v>
      </c>
      <c r="N41" s="26" t="str">
        <f>IF(E41="&lt;Ja/Nein/Nicht anwendbar auswählen&gt;","Nicht beantwortet",IF(E41="Nicht anwendbar","Neint Applicable",IF(E41="Nein","Start",IF(COUNTIFS(G:G,G41,B:B,"Fortschritt",E:E,"Ja")=COUNTIFS(G:G,G41,B:B,"Fortschritt"),"Optimierung","Fortschritt"))))</f>
        <v>Nicht beantwortet</v>
      </c>
      <c r="O41" s="26" t="str">
        <f>G41</f>
        <v>M.4: Erfassung einer eindeutigen, detaillierten Zustimmung von Datensubjekten</v>
      </c>
    </row>
    <row r="42" spans="1:15" ht="86.25" customHeight="1" x14ac:dyDescent="0.25">
      <c r="A42" s="28" t="s">
        <v>443</v>
      </c>
      <c r="B42" s="29" t="s">
        <v>444</v>
      </c>
      <c r="C42" s="28" t="s">
        <v>1258</v>
      </c>
      <c r="D42" s="28" t="str">
        <f>VLOOKUP($A42,Input!$A$10:$C$1130,2,FALSE)</f>
        <v>Wird die Zustimmung der Datensubjekte eingeholt, bevor die personenbezogenen Daten der Datensubjekte verwendet werden?</v>
      </c>
      <c r="E42" s="25" t="str">
        <f>VLOOKUP($A42,Input!$A$10:$C$1130,3,FALSE)</f>
        <v>&lt;Ja/Nein/Nicht anwendbar auswählen&gt;</v>
      </c>
      <c r="F42" s="28">
        <v>0.2</v>
      </c>
      <c r="G42" s="28" t="s">
        <v>445</v>
      </c>
      <c r="H42" s="28" t="s">
        <v>991</v>
      </c>
      <c r="I42" s="28" t="s">
        <v>446</v>
      </c>
      <c r="J42" s="28"/>
      <c r="K42" s="28">
        <f t="shared" si="1"/>
        <v>0</v>
      </c>
      <c r="L42" s="30"/>
      <c r="M42" s="30"/>
      <c r="N42" s="30"/>
      <c r="O42" s="30"/>
    </row>
    <row r="43" spans="1:15" ht="110.25" customHeight="1" x14ac:dyDescent="0.25">
      <c r="A43" s="31" t="s">
        <v>447</v>
      </c>
      <c r="B43" s="32" t="s">
        <v>448</v>
      </c>
      <c r="C43" s="31" t="s">
        <v>1258</v>
      </c>
      <c r="D43" s="31" t="str">
        <f>VLOOKUP($A43,Input!$A$10:$C$1130,2,FALSE)</f>
        <v>Wird die Zustimmung der Datensubjekte konsistent und umgehend für alle Verarbeitungsaktivitäten eingeholt, die ihre Zustimmung erfordern?</v>
      </c>
      <c r="E43" s="25" t="str">
        <f>VLOOKUP($A43,Input!$A$10:$C$1130,3,FALSE)</f>
        <v>&lt;Ja/Nein/Nicht anwendbar auswählen&gt;</v>
      </c>
      <c r="F43" s="31">
        <v>0.05</v>
      </c>
      <c r="G43" s="31" t="s">
        <v>449</v>
      </c>
      <c r="H43" s="31" t="s">
        <v>995</v>
      </c>
      <c r="I43" s="31" t="s">
        <v>450</v>
      </c>
      <c r="J43" s="31"/>
      <c r="K43" s="31">
        <f t="shared" si="1"/>
        <v>0</v>
      </c>
      <c r="L43" s="33"/>
      <c r="M43" s="33"/>
      <c r="N43" s="33"/>
      <c r="O43" s="33"/>
    </row>
    <row r="44" spans="1:15" ht="93" customHeight="1" x14ac:dyDescent="0.25">
      <c r="A44" s="28" t="s">
        <v>451</v>
      </c>
      <c r="B44" s="29" t="s">
        <v>452</v>
      </c>
      <c r="C44" s="28" t="s">
        <v>1258</v>
      </c>
      <c r="D44" s="28" t="str">
        <f>VLOOKUP($A44,Input!$A$10:$C$1130,2,FALSE)</f>
        <v>Wird die Zustimmung zur Verwendung sensibler personenbezogener Daten wie zur ethnischen oder religiösen Zugehörigkeit ausdrücklich eingeholt?</v>
      </c>
      <c r="E44" s="25" t="str">
        <f>VLOOKUP($A44,Input!$A$10:$C$1130,3,FALSE)</f>
        <v>&lt;Ja/Nein/Nicht anwendbar auswählen&gt;</v>
      </c>
      <c r="F44" s="28">
        <v>0.15</v>
      </c>
      <c r="G44" s="28" t="s">
        <v>453</v>
      </c>
      <c r="H44" s="28" t="s">
        <v>996</v>
      </c>
      <c r="I44" s="28" t="s">
        <v>454</v>
      </c>
      <c r="J44" s="28"/>
      <c r="K44" s="28">
        <f t="shared" si="1"/>
        <v>0</v>
      </c>
      <c r="L44" s="30"/>
      <c r="M44" s="30"/>
      <c r="N44" s="30"/>
      <c r="O44" s="30"/>
    </row>
    <row r="45" spans="1:15" ht="74.25" customHeight="1" x14ac:dyDescent="0.25">
      <c r="A45" s="31" t="s">
        <v>455</v>
      </c>
      <c r="B45" s="32" t="s">
        <v>456</v>
      </c>
      <c r="C45" s="31" t="s">
        <v>1258</v>
      </c>
      <c r="D45" s="31" t="str">
        <f>VLOOKUP($A45,Input!$A$10:$C$1130,2,FALSE)</f>
        <v>Werden alle notwendigen Zustimmungen von den Datensubjekten automatisch eingeholt?</v>
      </c>
      <c r="E45" s="25" t="str">
        <f>VLOOKUP($A45,Input!$A$10:$C$1130,3,FALSE)</f>
        <v>&lt;Ja/Nein/Nicht anwendbar auswählen&gt;</v>
      </c>
      <c r="F45" s="31">
        <v>0.05</v>
      </c>
      <c r="G45" s="31" t="s">
        <v>997</v>
      </c>
      <c r="H45" s="31" t="s">
        <v>1004</v>
      </c>
      <c r="I45" s="31" t="s">
        <v>457</v>
      </c>
      <c r="J45" s="31"/>
      <c r="K45" s="31">
        <f t="shared" si="1"/>
        <v>0</v>
      </c>
      <c r="L45" s="33"/>
      <c r="M45" s="33"/>
      <c r="N45" s="33"/>
      <c r="O45" s="33"/>
    </row>
    <row r="46" spans="1:15" ht="86.25" customHeight="1" x14ac:dyDescent="0.25">
      <c r="A46" s="28" t="s">
        <v>458</v>
      </c>
      <c r="B46" s="29" t="s">
        <v>459</v>
      </c>
      <c r="C46" s="28" t="s">
        <v>1258</v>
      </c>
      <c r="D46" s="28" t="str">
        <f>VLOOKUP($A46,Input!$A$10:$C$1130,2,FALSE)</f>
        <v>Werden die Anforderungen hinsichtlich der Zustimmung für die Verarbeitung der Daten von Kindern erfüllt?</v>
      </c>
      <c r="E46" s="25" t="str">
        <f>VLOOKUP($A46,Input!$A$10:$C$1130,3,FALSE)</f>
        <v>&lt;Ja/Nein/Nicht anwendbar auswählen&gt;</v>
      </c>
      <c r="F46" s="28">
        <v>0.15</v>
      </c>
      <c r="G46" s="28" t="s">
        <v>997</v>
      </c>
      <c r="H46" s="28" t="s">
        <v>460</v>
      </c>
      <c r="I46" s="28" t="s">
        <v>461</v>
      </c>
      <c r="J46" s="28"/>
      <c r="K46" s="28">
        <f t="shared" si="1"/>
        <v>0</v>
      </c>
      <c r="L46" s="30"/>
      <c r="M46" s="30"/>
      <c r="N46" s="30"/>
      <c r="O46" s="30"/>
    </row>
    <row r="47" spans="1:15" ht="76.5" customHeight="1" x14ac:dyDescent="0.25">
      <c r="A47" s="28" t="s">
        <v>462</v>
      </c>
      <c r="B47" s="29" t="s">
        <v>463</v>
      </c>
      <c r="C47" s="28" t="s">
        <v>1258</v>
      </c>
      <c r="D47" s="28" t="str">
        <f>VLOOKUP($A47,Input!$A$10:$C$1130,2,FALSE)</f>
        <v>Werden das Alter eines Kindes und die Identität von Erziehungsberechtigten überprüft wie von den jeweiligen Vorschriften gefordert?</v>
      </c>
      <c r="E47" s="25" t="str">
        <f>VLOOKUP($A47,Input!$A$10:$C$1130,3,FALSE)</f>
        <v>&lt;Ja/Nein/Nicht anwendbar auswählen&gt;</v>
      </c>
      <c r="F47" s="28">
        <v>0.1</v>
      </c>
      <c r="G47" s="28" t="s">
        <v>464</v>
      </c>
      <c r="H47" s="28" t="s">
        <v>1005</v>
      </c>
      <c r="I47" s="28" t="s">
        <v>465</v>
      </c>
      <c r="J47" s="28"/>
      <c r="K47" s="28">
        <f t="shared" si="1"/>
        <v>0</v>
      </c>
      <c r="L47" s="30"/>
      <c r="M47" s="30"/>
      <c r="N47" s="30"/>
      <c r="O47" s="30"/>
    </row>
    <row r="48" spans="1:15" ht="138.75" customHeight="1" x14ac:dyDescent="0.25">
      <c r="A48" s="24" t="s">
        <v>466</v>
      </c>
      <c r="B48" s="24" t="s">
        <v>467</v>
      </c>
      <c r="C48" s="24" t="s">
        <v>1258</v>
      </c>
      <c r="D48" s="23" t="str">
        <f>VLOOKUP($A48,Input!$A$10:$C$1130,2,FALSE)</f>
        <v>Besitzt die Organisation eine veröffentlichte und einfach zugängliche Möglichkeit, wie Datensubjekte mit der Organisation hinsichtlich Datenschutzfragen kommunizieren können?</v>
      </c>
      <c r="E48" s="25" t="str">
        <f>VLOOKUP($A48,Input!$A$10:$C$1130,3,FALSE)</f>
        <v>&lt;Ja/Nein/Nicht anwendbar auswählen&gt;</v>
      </c>
      <c r="F48" s="24">
        <v>0.3</v>
      </c>
      <c r="G48" s="23" t="s">
        <v>468</v>
      </c>
      <c r="H48" s="23" t="s">
        <v>1006</v>
      </c>
      <c r="I48" s="24" t="s">
        <v>469</v>
      </c>
      <c r="J48" s="24" t="s">
        <v>470</v>
      </c>
      <c r="K48" s="24">
        <f t="shared" si="1"/>
        <v>0</v>
      </c>
      <c r="L48" s="26">
        <f>IFERROR(SUMIF(G:G,G48,K:K)/(SUMIFS(F:F,G:G,G48,E:E,"Ja")+SUMIFS(F:F,G:G,G48,E:E,"Nein")),0)</f>
        <v>0</v>
      </c>
      <c r="M48" s="26" t="str">
        <f>_xlfn.IFNA(VLOOKUP(_xlfn.MAXIFS(F:F,G:G,G48,E:E,"Nein"),IF(G:G=G48,F:H),3,FALSE),"Konzentrieren Sie zu diesem Zeitpunkt die Untersuchung der DSGVO auf andere Unterszenarien.")</f>
        <v>Konzentrieren Sie zu diesem Zeitpunkt die Untersuchung der DSGVO auf andere Unterszenarien.</v>
      </c>
      <c r="N48" s="26" t="str">
        <f>IF(E48="&lt;Ja/Nein/Nicht anwendbar auswählen&gt;","Nicht beantwortet",IF(E48="Nicht anwendbar","Neint Applicable",IF(E48="Nein","Start",IF(COUNTIFS(G:G,G48,B:B,"Fortschritt",E:E,"Ja")=COUNTIFS(G:G,G48,B:B,"Fortschritt"),"Optimierung","Fortschritt"))))</f>
        <v>Nicht beantwortet</v>
      </c>
      <c r="O48" s="26" t="str">
        <f>G48</f>
        <v>M.5: Unterstützung eines Kommunikationsmechanismus zwischen Datensubjekt und Organisation in Bezug auf die Behandlung von Anfragen des Datensubjekts</v>
      </c>
    </row>
    <row r="49" spans="1:15" ht="141.75" customHeight="1" x14ac:dyDescent="0.25">
      <c r="A49" s="28" t="s">
        <v>471</v>
      </c>
      <c r="B49" s="29" t="s">
        <v>472</v>
      </c>
      <c r="C49" s="28" t="s">
        <v>1258</v>
      </c>
      <c r="D49" s="28" t="str">
        <f>VLOOKUP($A49,Input!$A$10:$C$1130,2,FALSE)</f>
        <v>Gibt es ein Onlineformular oder Onlineportal, über das Personen spezifische Anforderungen übermitteln können, beispielsweise Löschanforderungen und Einsprüche?</v>
      </c>
      <c r="E49" s="25" t="str">
        <f>VLOOKUP($A49,Input!$A$10:$C$1130,3,FALSE)</f>
        <v>&lt;Ja/Nein/Nicht anwendbar auswählen&gt;</v>
      </c>
      <c r="F49" s="28">
        <v>0.15</v>
      </c>
      <c r="G49" s="28" t="s">
        <v>473</v>
      </c>
      <c r="H49" s="28" t="s">
        <v>474</v>
      </c>
      <c r="I49" s="28" t="s">
        <v>475</v>
      </c>
      <c r="J49" s="28"/>
      <c r="K49" s="28">
        <f t="shared" si="1"/>
        <v>0</v>
      </c>
      <c r="L49" s="30"/>
      <c r="M49" s="30"/>
      <c r="N49" s="30"/>
      <c r="O49" s="30"/>
    </row>
    <row r="50" spans="1:15" ht="136.5" customHeight="1" x14ac:dyDescent="0.25">
      <c r="A50" s="28" t="s">
        <v>476</v>
      </c>
      <c r="B50" s="29" t="s">
        <v>477</v>
      </c>
      <c r="C50" s="28" t="s">
        <v>1258</v>
      </c>
      <c r="D50" s="28" t="str">
        <f>VLOOKUP($A50,Input!$A$10:$C$1130,2,FALSE)</f>
        <v>Gibt es Back-End-Tools und -Prozesse, mit denen die Anforderungen von Datensubjekten bis zur Lösung nachverfolgt werden können?</v>
      </c>
      <c r="E50" s="25" t="str">
        <f>VLOOKUP($A50,Input!$A$10:$C$1130,3,FALSE)</f>
        <v>&lt;Ja/Nein/Nicht anwendbar auswählen&gt;</v>
      </c>
      <c r="F50" s="28">
        <v>0.1</v>
      </c>
      <c r="G50" s="28" t="s">
        <v>478</v>
      </c>
      <c r="H50" s="28" t="s">
        <v>479</v>
      </c>
      <c r="I50" s="28" t="s">
        <v>480</v>
      </c>
      <c r="J50" s="28"/>
      <c r="K50" s="28">
        <f t="shared" si="1"/>
        <v>0</v>
      </c>
      <c r="L50" s="30"/>
      <c r="M50" s="30"/>
      <c r="N50" s="30"/>
      <c r="O50" s="30"/>
    </row>
    <row r="51" spans="1:15" ht="138.75" customHeight="1" x14ac:dyDescent="0.25">
      <c r="A51" s="28" t="s">
        <v>481</v>
      </c>
      <c r="B51" s="29" t="s">
        <v>482</v>
      </c>
      <c r="C51" s="28" t="s">
        <v>1258</v>
      </c>
      <c r="D51" s="28" t="str">
        <f>VLOOKUP($A51,Input!$A$10:$C$1130,2,FALSE)</f>
        <v>Können Alter und Identität von Datensubjekten oder anderen Personen, die Anfragen zu den personenbezogenen Daten von Datensubjekten stellen, validiert werden?</v>
      </c>
      <c r="E51" s="25" t="str">
        <f>VLOOKUP($A51,Input!$A$10:$C$1130,3,FALSE)</f>
        <v>&lt;Ja/Nein/Nicht anwendbar auswählen&gt;</v>
      </c>
      <c r="F51" s="28">
        <v>7.4999999999999997E-2</v>
      </c>
      <c r="G51" s="28" t="s">
        <v>483</v>
      </c>
      <c r="H51" s="28" t="s">
        <v>484</v>
      </c>
      <c r="I51" s="28" t="s">
        <v>485</v>
      </c>
      <c r="J51" s="28"/>
      <c r="K51" s="28">
        <f t="shared" si="1"/>
        <v>0</v>
      </c>
      <c r="L51" s="30"/>
      <c r="M51" s="30"/>
      <c r="N51" s="30"/>
      <c r="O51" s="30"/>
    </row>
    <row r="52" spans="1:15" ht="141.75" customHeight="1" x14ac:dyDescent="0.25">
      <c r="A52" s="28" t="s">
        <v>486</v>
      </c>
      <c r="B52" s="29" t="s">
        <v>487</v>
      </c>
      <c r="C52" s="28" t="s">
        <v>1258</v>
      </c>
      <c r="D52" s="28" t="str">
        <f>VLOOKUP($A52,Input!$A$10:$C$1130,2,FALSE)</f>
        <v>Gibt es entsprechend geschulte Mitarbeiter, um Datenschutzanfragen von Datensubjekten und anderen Personen zu beantworten?</v>
      </c>
      <c r="E52" s="25" t="str">
        <f>VLOOKUP($A52,Input!$A$10:$C$1130,3,FALSE)</f>
        <v>&lt;Ja/Nein/Nicht anwendbar auswählen&gt;</v>
      </c>
      <c r="F52" s="28">
        <v>7.4999999999999997E-2</v>
      </c>
      <c r="G52" s="28" t="s">
        <v>488</v>
      </c>
      <c r="H52" s="28" t="s">
        <v>489</v>
      </c>
      <c r="I52" s="28" t="s">
        <v>490</v>
      </c>
      <c r="J52" s="28"/>
      <c r="K52" s="28">
        <f t="shared" si="1"/>
        <v>0</v>
      </c>
      <c r="L52" s="30"/>
      <c r="M52" s="30"/>
      <c r="N52" s="30"/>
      <c r="O52" s="30"/>
    </row>
    <row r="53" spans="1:15" ht="136.5" customHeight="1" x14ac:dyDescent="0.25">
      <c r="A53" s="28" t="s">
        <v>491</v>
      </c>
      <c r="B53" s="29" t="s">
        <v>492</v>
      </c>
      <c r="C53" s="28" t="s">
        <v>1258</v>
      </c>
      <c r="D53" s="28" t="str">
        <f>VLOOKUP($A53,Input!$A$10:$C$1130,2,FALSE)</f>
        <v>Besteht die Fähigkeit, Empfänger von personenbezogenen Daten zeitnah über Änderungen, Löschungen oder Nutzungseinschränkungen zu informieren?</v>
      </c>
      <c r="E53" s="25" t="str">
        <f>VLOOKUP($A53,Input!$A$10:$C$1130,3,FALSE)</f>
        <v>&lt;Ja/Nein/Nicht anwendbar auswählen&gt;</v>
      </c>
      <c r="F53" s="28">
        <v>0.15</v>
      </c>
      <c r="G53" s="28" t="s">
        <v>493</v>
      </c>
      <c r="H53" s="28" t="s">
        <v>494</v>
      </c>
      <c r="I53" s="28" t="s">
        <v>495</v>
      </c>
      <c r="J53" s="28"/>
      <c r="K53" s="28">
        <f t="shared" si="1"/>
        <v>0</v>
      </c>
      <c r="L53" s="30"/>
      <c r="M53" s="30"/>
      <c r="N53" s="30"/>
      <c r="O53" s="30"/>
    </row>
    <row r="54" spans="1:15" ht="137.25" customHeight="1" x14ac:dyDescent="0.25">
      <c r="A54" s="32" t="s">
        <v>496</v>
      </c>
      <c r="B54" s="32" t="s">
        <v>497</v>
      </c>
      <c r="C54" s="31" t="s">
        <v>1258</v>
      </c>
      <c r="D54" s="31" t="str">
        <f>VLOOKUP($A54,Input!$A$10:$C$1130,2,FALSE)</f>
        <v>Gibt es ein Nachverfolgungssystem, das Datensubjekte und Regulatoren verwenden können, um den Status ihrer Datenschutzanforderungen und -anfragen anzuzeigen?</v>
      </c>
      <c r="E54" s="25" t="str">
        <f>VLOOKUP($A54,Input!$A$10:$C$1130,3,FALSE)</f>
        <v>&lt;Ja/Nein/Nicht anwendbar auswählen&gt;</v>
      </c>
      <c r="F54" s="31">
        <v>0.05</v>
      </c>
      <c r="G54" s="31" t="s">
        <v>498</v>
      </c>
      <c r="H54" s="31" t="s">
        <v>499</v>
      </c>
      <c r="I54" s="31" t="s">
        <v>500</v>
      </c>
      <c r="J54" s="31"/>
      <c r="K54" s="31">
        <f t="shared" si="1"/>
        <v>0</v>
      </c>
      <c r="L54" s="33"/>
      <c r="M54" s="33"/>
      <c r="N54" s="33"/>
      <c r="O54" s="33"/>
    </row>
    <row r="55" spans="1:15" ht="138" customHeight="1" x14ac:dyDescent="0.25">
      <c r="A55" s="32" t="s">
        <v>501</v>
      </c>
      <c r="B55" s="32" t="s">
        <v>502</v>
      </c>
      <c r="C55" s="31" t="s">
        <v>1258</v>
      </c>
      <c r="D55" s="31" t="str">
        <f>VLOOKUP($A55,Input!$A$10:$C$1130,2,FALSE)</f>
        <v>Werden den Anfragestellern definierte Antwortzeiten bereitgestellt?</v>
      </c>
      <c r="E55" s="25" t="str">
        <f>VLOOKUP($A55,Input!$A$10:$C$1130,3,FALSE)</f>
        <v>&lt;Ja/Nein/Nicht anwendbar auswählen&gt;</v>
      </c>
      <c r="F55" s="31">
        <v>0.05</v>
      </c>
      <c r="G55" s="31" t="s">
        <v>503</v>
      </c>
      <c r="H55" s="31" t="s">
        <v>504</v>
      </c>
      <c r="I55" s="31" t="s">
        <v>505</v>
      </c>
      <c r="J55" s="31"/>
      <c r="K55" s="31">
        <f t="shared" si="1"/>
        <v>0</v>
      </c>
      <c r="L55" s="33"/>
      <c r="M55" s="33"/>
      <c r="N55" s="33"/>
      <c r="O55" s="33"/>
    </row>
    <row r="56" spans="1:15" ht="140.25" customHeight="1" x14ac:dyDescent="0.25">
      <c r="A56" s="32" t="s">
        <v>506</v>
      </c>
      <c r="B56" s="32" t="s">
        <v>507</v>
      </c>
      <c r="C56" s="31" t="s">
        <v>1258</v>
      </c>
      <c r="D56" s="31" t="str">
        <f>VLOOKUP($A56,Input!$A$10:$C$1130,2,FALSE)</f>
        <v>Besteht die Fähigkeit, automatisch auf Anfragen von Datensubjekten und Regulatoren zu antworten und diese auszuführen?</v>
      </c>
      <c r="E56" s="25" t="str">
        <f>VLOOKUP($A56,Input!$A$10:$C$1130,3,FALSE)</f>
        <v>&lt;Ja/Nein/Nicht anwendbar auswählen&gt;</v>
      </c>
      <c r="F56" s="31">
        <v>0.05</v>
      </c>
      <c r="G56" s="31" t="s">
        <v>508</v>
      </c>
      <c r="H56" s="31" t="s">
        <v>509</v>
      </c>
      <c r="I56" s="31" t="s">
        <v>510</v>
      </c>
      <c r="J56" s="31"/>
      <c r="K56" s="31">
        <f t="shared" si="1"/>
        <v>0</v>
      </c>
      <c r="L56" s="33"/>
      <c r="M56" s="33"/>
      <c r="N56" s="33"/>
      <c r="O56" s="33"/>
    </row>
    <row r="57" spans="1:15" ht="106.5" customHeight="1" x14ac:dyDescent="0.25">
      <c r="A57" s="24" t="s">
        <v>511</v>
      </c>
      <c r="B57" s="24" t="s">
        <v>512</v>
      </c>
      <c r="C57" s="24" t="s">
        <v>1258</v>
      </c>
      <c r="D57" s="23" t="str">
        <f>VLOOKUP($A57,Input!$A$10:$C$1130,2,FALSE)</f>
        <v>Kann die Organisation auf Anforderung eines Datensubjekts in einigen Fällen unrichtige personenbezogene Daten korrigieren oder unvollständige personenbezogene Daten vervollständigen?</v>
      </c>
      <c r="E57" s="25" t="str">
        <f>VLOOKUP($A57,Input!$A$10:$C$1130,3,FALSE)</f>
        <v>&lt;Ja/Nein/Nicht anwendbar auswählen&gt;</v>
      </c>
      <c r="F57" s="24">
        <v>0.3</v>
      </c>
      <c r="G57" s="23" t="s">
        <v>513</v>
      </c>
      <c r="H57" s="23" t="s">
        <v>514</v>
      </c>
      <c r="I57" s="24" t="s">
        <v>515</v>
      </c>
      <c r="J57" s="24" t="s">
        <v>516</v>
      </c>
      <c r="K57" s="24">
        <f t="shared" si="1"/>
        <v>0</v>
      </c>
      <c r="L57" s="26">
        <f>IFERROR(SUMIF(G:G,G57,K:K)/(SUMIFS(F:F,G:G,G57,E:E,"Ja")+SUMIFS(F:F,G:G,G57,E:E,"Nein")),0)</f>
        <v>0</v>
      </c>
      <c r="M57" s="26" t="str">
        <f>_xlfn.IFNA(VLOOKUP(_xlfn.MAXIFS(F:F,G:G,G57,E:E,"Nein"),IF(G:G=G57,F:H),3,FALSE),"Konzentrieren Sie zu diesem Zeitpunkt die Untersuchung der DSGVO auf andere Unterszenarien.")</f>
        <v>Konzentrieren Sie zu diesem Zeitpunkt die Untersuchung der DSGVO auf andere Unterszenarien.</v>
      </c>
      <c r="N57" s="26" t="str">
        <f>IF(E57="&lt;Ja/Nein/Nicht anwendbar auswählen&gt;","Nicht beantwortet",IF(E57="Nicht anwendbar","Neint Applicable",IF(E57="Nein","Start",IF(COUNTIFS(G:G,G57,B:B,"Fortschritt",E:E,"Ja")=COUNTIFS(G:G,G57,B:B,"Fortschritt"),"Optimierung","Fortschritt"))))</f>
        <v>Nicht beantwortet</v>
      </c>
      <c r="O57" s="26" t="str">
        <f>G57</f>
        <v>M.6: Berichtigung unrichtiger oder unvollständiger personenbezogener Daten zu Datensubjekten</v>
      </c>
    </row>
    <row r="58" spans="1:15" ht="87" customHeight="1" x14ac:dyDescent="0.25">
      <c r="A58" s="28" t="s">
        <v>517</v>
      </c>
      <c r="B58" s="29" t="s">
        <v>518</v>
      </c>
      <c r="C58" s="28" t="s">
        <v>1258</v>
      </c>
      <c r="D58" s="28" t="str">
        <f>VLOOKUP($A58,Input!$A$10:$C$1130,2,FALSE)</f>
        <v>Werden unrichtige personenbezogene Daten eines Datensubjekts korrigiert oder unvollständige personenbezogene Daten eines Datensubjekts vervollständigt, wenn das Datensubjekt dies anfordert?</v>
      </c>
      <c r="E58" s="25" t="str">
        <f>VLOOKUP($A58,Input!$A$10:$C$1130,3,FALSE)</f>
        <v>&lt;Ja/Nein/Nicht anwendbar auswählen&gt;</v>
      </c>
      <c r="F58" s="28">
        <v>0.2</v>
      </c>
      <c r="G58" s="28" t="s">
        <v>519</v>
      </c>
      <c r="H58" s="28" t="s">
        <v>520</v>
      </c>
      <c r="I58" s="28" t="s">
        <v>521</v>
      </c>
      <c r="J58" s="28"/>
      <c r="K58" s="28">
        <f t="shared" si="1"/>
        <v>0</v>
      </c>
      <c r="L58" s="30"/>
      <c r="M58" s="30"/>
      <c r="N58" s="30"/>
      <c r="O58" s="30"/>
    </row>
    <row r="59" spans="1:15" ht="90.75" customHeight="1" x14ac:dyDescent="0.25">
      <c r="A59" s="28" t="s">
        <v>522</v>
      </c>
      <c r="B59" s="29" t="s">
        <v>523</v>
      </c>
      <c r="C59" s="28" t="s">
        <v>1258</v>
      </c>
      <c r="D59" s="28" t="str">
        <f>VLOOKUP($A59,Input!$A$10:$C$1130,2,FALSE)</f>
        <v>Werden Nachweise über die Korrektur oder Vervollständigung personenbezogener Daten aufgezeichnet, gewartet und umgehend bereitgestellt?</v>
      </c>
      <c r="E59" s="25" t="str">
        <f>VLOOKUP($A59,Input!$A$10:$C$1130,3,FALSE)</f>
        <v>&lt;Ja/Nein/Nicht anwendbar auswählen&gt;</v>
      </c>
      <c r="F59" s="28">
        <v>0.2</v>
      </c>
      <c r="G59" s="28" t="s">
        <v>524</v>
      </c>
      <c r="H59" s="28" t="s">
        <v>525</v>
      </c>
      <c r="I59" s="28" t="s">
        <v>526</v>
      </c>
      <c r="J59" s="28"/>
      <c r="K59" s="28">
        <f t="shared" si="1"/>
        <v>0</v>
      </c>
      <c r="L59" s="30"/>
      <c r="M59" s="30"/>
      <c r="N59" s="30"/>
      <c r="O59" s="30"/>
    </row>
    <row r="60" spans="1:15" ht="90" customHeight="1" x14ac:dyDescent="0.25">
      <c r="A60" s="28" t="s">
        <v>527</v>
      </c>
      <c r="B60" s="29" t="s">
        <v>528</v>
      </c>
      <c r="C60" s="28" t="s">
        <v>1258</v>
      </c>
      <c r="D60" s="28" t="str">
        <f>VLOOKUP($A60,Input!$A$10:$C$1130,2,FALSE)</f>
        <v>Werden personenbezogene Daten konsistent und umgehend korrigiert und vervollständigt und Nachweise hierzu aufgezeichnet und aufbewahrt?</v>
      </c>
      <c r="E60" s="25" t="str">
        <f>VLOOKUP($A60,Input!$A$10:$C$1130,3,FALSE)</f>
        <v>&lt;Ja/Nein/Nicht anwendbar auswählen&gt;</v>
      </c>
      <c r="F60" s="28">
        <v>0.15</v>
      </c>
      <c r="G60" s="28" t="s">
        <v>529</v>
      </c>
      <c r="H60" s="28" t="s">
        <v>530</v>
      </c>
      <c r="I60" s="28" t="s">
        <v>531</v>
      </c>
      <c r="J60" s="28"/>
      <c r="K60" s="28">
        <f t="shared" si="1"/>
        <v>0</v>
      </c>
      <c r="L60" s="30"/>
      <c r="M60" s="30"/>
      <c r="N60" s="30"/>
      <c r="O60" s="30"/>
    </row>
    <row r="61" spans="1:15" ht="87" customHeight="1" x14ac:dyDescent="0.25">
      <c r="A61" s="31" t="s">
        <v>532</v>
      </c>
      <c r="B61" s="32" t="s">
        <v>533</v>
      </c>
      <c r="C61" s="31" t="s">
        <v>1258</v>
      </c>
      <c r="D61" s="31" t="str">
        <f>VLOOKUP($A61,Input!$A$10:$C$1130,2,FALSE)</f>
        <v>Werden in einigen Fällen personenbezogene Daten konsistent und umgehend automatisch korrigiert und vervollständigt und Nachweise zur Korrektur oder Vervollständigung aufgezeichnet und aufbewahrt?</v>
      </c>
      <c r="E61" s="25" t="str">
        <f>VLOOKUP($A61,Input!$A$10:$C$1130,3,FALSE)</f>
        <v>&lt;Ja/Nein/Nicht anwendbar auswählen&gt;</v>
      </c>
      <c r="F61" s="31">
        <v>7.4999999999999997E-2</v>
      </c>
      <c r="G61" s="31" t="s">
        <v>534</v>
      </c>
      <c r="H61" s="31" t="s">
        <v>535</v>
      </c>
      <c r="I61" s="31" t="s">
        <v>536</v>
      </c>
      <c r="J61" s="31"/>
      <c r="K61" s="31">
        <f t="shared" si="1"/>
        <v>0</v>
      </c>
      <c r="L61" s="33"/>
      <c r="M61" s="33"/>
      <c r="N61" s="33"/>
      <c r="O61" s="33"/>
    </row>
    <row r="62" spans="1:15" ht="105" customHeight="1" x14ac:dyDescent="0.25">
      <c r="A62" s="31" t="s">
        <v>537</v>
      </c>
      <c r="B62" s="32" t="s">
        <v>538</v>
      </c>
      <c r="C62" s="31" t="s">
        <v>1258</v>
      </c>
      <c r="D62" s="31" t="str">
        <f>VLOOKUP($A62,Input!$A$10:$C$1130,2,FALSE)</f>
        <v>Werden in allen Fällen personenbezogene Daten konsistent und umgehend automatisch korrigiert und vervollständigt und Nachweise zur Korrektur oder Vervollständigung aufgezeichnet und aufbewahrt?</v>
      </c>
      <c r="E62" s="25" t="str">
        <f>VLOOKUP($A62,Input!$A$10:$C$1130,3,FALSE)</f>
        <v>&lt;Ja/Nein/Nicht anwendbar auswählen&gt;</v>
      </c>
      <c r="F62" s="31">
        <v>7.4999999999999997E-2</v>
      </c>
      <c r="G62" s="31" t="s">
        <v>539</v>
      </c>
      <c r="H62" s="31" t="s">
        <v>540</v>
      </c>
      <c r="I62" s="31" t="s">
        <v>541</v>
      </c>
      <c r="J62" s="31"/>
      <c r="K62" s="31">
        <f t="shared" si="1"/>
        <v>0</v>
      </c>
      <c r="L62" s="33"/>
      <c r="M62" s="33"/>
      <c r="N62" s="33"/>
      <c r="O62" s="33"/>
    </row>
    <row r="63" spans="1:15" ht="66" x14ac:dyDescent="0.25">
      <c r="A63" s="24" t="s">
        <v>542</v>
      </c>
      <c r="B63" s="24" t="s">
        <v>543</v>
      </c>
      <c r="C63" s="24" t="s">
        <v>1258</v>
      </c>
      <c r="D63" s="23" t="str">
        <f>VLOOKUP($A63,Input!$A$10:$C$1130,2,FALSE)</f>
        <v>Ist ein Mechanismus vorhanden, um personenbezogene Daten auf Anforderung zu finden und zu löschen?</v>
      </c>
      <c r="E63" s="25" t="str">
        <f>VLOOKUP($A63,Input!$A$10:$C$1130,3,FALSE)</f>
        <v>&lt;Ja/Nein/Nicht anwendbar auswählen&gt;</v>
      </c>
      <c r="F63" s="24">
        <v>0.3</v>
      </c>
      <c r="G63" s="23" t="s">
        <v>544</v>
      </c>
      <c r="H63" s="23" t="s">
        <v>1007</v>
      </c>
      <c r="I63" s="24" t="s">
        <v>545</v>
      </c>
      <c r="J63" s="24" t="s">
        <v>546</v>
      </c>
      <c r="K63" s="24">
        <f t="shared" si="1"/>
        <v>0</v>
      </c>
      <c r="L63" s="26">
        <f>IFERROR(SUMIF(G:G,G63,K:K)/(SUMIFS(F:F,G:G,G63,E:E,"Ja")+SUMIFS(F:F,G:G,G63,E:E,"Nein")),0)</f>
        <v>0</v>
      </c>
      <c r="M63" s="26" t="str">
        <f>_xlfn.IFNA(VLOOKUP(_xlfn.MAXIFS(F:F,G:G,G63,E:E,"Nein"),IF(G:G=G63,F:H),3,FALSE),"Konzentrieren Sie zu diesem Zeitpunkt die Untersuchung der DSGVO auf andere Unterszenarien.")</f>
        <v>Konzentrieren Sie zu diesem Zeitpunkt die Untersuchung der DSGVO auf andere Unterszenarien.</v>
      </c>
      <c r="N63" s="26" t="str">
        <f>IF(E63="&lt;Ja/Nein/Nicht anwendbar auswählen&gt;","Nicht beantwortet",IF(E63="Nicht anwendbar","Neint Applicable",IF(E63="Nein","Start",IF(COUNTIFS(G:G,G63,B:B,"Fortschritt",E:E,"Ja")=COUNTIFS(G:G,G63,B:B,"Fortschritt"),"Optimierung","Fortschritt"))))</f>
        <v>Nicht beantwortet</v>
      </c>
      <c r="O63" s="26" t="str">
        <f>G63</f>
        <v>M.7: Löschung personenbezogener Daten zu einem Datensubjekt</v>
      </c>
    </row>
    <row r="64" spans="1:15" ht="66" x14ac:dyDescent="0.25">
      <c r="A64" s="28" t="s">
        <v>547</v>
      </c>
      <c r="B64" s="29" t="s">
        <v>548</v>
      </c>
      <c r="C64" s="28" t="s">
        <v>1258</v>
      </c>
      <c r="D64" s="28" t="str">
        <f>VLOOKUP($A64,Input!$A$10:$C$1130,2,FALSE)</f>
        <v>Sind Mitarbeiter vorhanden, die geschult wurden, um personenbezogene Daten zu finden und zu löschen?</v>
      </c>
      <c r="E64" s="25" t="str">
        <f>VLOOKUP($A64,Input!$A$10:$C$1130,3,FALSE)</f>
        <v>&lt;Ja/Nein/Nicht anwendbar auswählen&gt;</v>
      </c>
      <c r="F64" s="28">
        <v>0.15</v>
      </c>
      <c r="G64" s="28" t="s">
        <v>1008</v>
      </c>
      <c r="H64" s="28" t="s">
        <v>1009</v>
      </c>
      <c r="I64" s="28" t="s">
        <v>549</v>
      </c>
      <c r="J64" s="28"/>
      <c r="K64" s="28">
        <f t="shared" si="1"/>
        <v>0</v>
      </c>
      <c r="L64" s="30"/>
      <c r="M64" s="30"/>
      <c r="N64" s="30"/>
      <c r="O64" s="30"/>
    </row>
    <row r="65" spans="1:15" ht="87" customHeight="1" x14ac:dyDescent="0.25">
      <c r="A65" s="28" t="s">
        <v>550</v>
      </c>
      <c r="B65" s="29" t="s">
        <v>551</v>
      </c>
      <c r="C65" s="28" t="s">
        <v>1258</v>
      </c>
      <c r="D65" s="28" t="str">
        <f>VLOOKUP($A65,Input!$A$10:$C$1130,2,FALSE)</f>
        <v>Gibt es Mitarbeiter, die festlegen können, in welchen Fällen eine Datenlöschanforderung ausgeführt werden sollte?</v>
      </c>
      <c r="E65" s="25" t="str">
        <f>VLOOKUP($A65,Input!$A$10:$C$1130,3,FALSE)</f>
        <v>&lt;Ja/Nein/Nicht anwendbar auswählen&gt;</v>
      </c>
      <c r="F65" s="28">
        <v>0.1</v>
      </c>
      <c r="G65" s="28" t="s">
        <v>1008</v>
      </c>
      <c r="H65" s="28" t="s">
        <v>552</v>
      </c>
      <c r="I65" s="28" t="s">
        <v>553</v>
      </c>
      <c r="J65" s="28"/>
      <c r="K65" s="28">
        <f t="shared" si="1"/>
        <v>0</v>
      </c>
      <c r="L65" s="30"/>
      <c r="M65" s="30"/>
      <c r="N65" s="30"/>
      <c r="O65" s="30"/>
    </row>
    <row r="66" spans="1:15" ht="72.75" customHeight="1" x14ac:dyDescent="0.25">
      <c r="A66" s="28" t="s">
        <v>554</v>
      </c>
      <c r="B66" s="29" t="s">
        <v>555</v>
      </c>
      <c r="C66" s="28" t="s">
        <v>1258</v>
      </c>
      <c r="D66" s="28" t="str">
        <f>VLOOKUP($A66,Input!$A$10:$C$1130,2,FALSE)</f>
        <v>Gibt es einen Prozess für die vollständige und genaue Löschung von Daten?</v>
      </c>
      <c r="E66" s="25" t="str">
        <f>VLOOKUP($A66,Input!$A$10:$C$1130,3,FALSE)</f>
        <v>&lt;Ja/Nein/Nicht anwendbar auswählen&gt;</v>
      </c>
      <c r="F66" s="28">
        <v>0.15</v>
      </c>
      <c r="G66" s="28" t="s">
        <v>1008</v>
      </c>
      <c r="H66" s="28" t="s">
        <v>556</v>
      </c>
      <c r="I66" s="28" t="s">
        <v>557</v>
      </c>
      <c r="J66" s="28"/>
      <c r="K66" s="28">
        <f t="shared" ref="K66:K97" si="2">SUMIF(E66,"ja",F66)</f>
        <v>0</v>
      </c>
      <c r="L66" s="30"/>
      <c r="M66" s="30"/>
      <c r="N66" s="30"/>
      <c r="O66" s="30"/>
    </row>
    <row r="67" spans="1:15" ht="66" x14ac:dyDescent="0.25">
      <c r="A67" s="28" t="s">
        <v>558</v>
      </c>
      <c r="B67" s="29" t="s">
        <v>559</v>
      </c>
      <c r="C67" s="28" t="s">
        <v>1258</v>
      </c>
      <c r="D67" s="28" t="str">
        <f>VLOOKUP($A67,Input!$A$10:$C$1130,2,FALSE)</f>
        <v>Können Aufzeichnungen erstellt und aufbewahrt werden, dass eine Löschanforderung erfüllt wurde?</v>
      </c>
      <c r="E67" s="25" t="str">
        <f>VLOOKUP($A67,Input!$A$10:$C$1130,3,FALSE)</f>
        <v>&lt;Ja/Nein/Nicht anwendbar auswählen&gt;</v>
      </c>
      <c r="F67" s="28">
        <v>0.1</v>
      </c>
      <c r="G67" s="28" t="s">
        <v>560</v>
      </c>
      <c r="H67" s="28" t="s">
        <v>561</v>
      </c>
      <c r="I67" s="28" t="s">
        <v>562</v>
      </c>
      <c r="J67" s="28"/>
      <c r="K67" s="28">
        <f t="shared" si="2"/>
        <v>0</v>
      </c>
      <c r="L67" s="30"/>
      <c r="M67" s="30"/>
      <c r="N67" s="30"/>
      <c r="O67" s="30"/>
    </row>
    <row r="68" spans="1:15" ht="105" customHeight="1" x14ac:dyDescent="0.25">
      <c r="A68" s="28" t="s">
        <v>563</v>
      </c>
      <c r="B68" s="29" t="s">
        <v>564</v>
      </c>
      <c r="C68" s="28" t="s">
        <v>1258</v>
      </c>
      <c r="D68" s="28" t="str">
        <f>VLOOKUP($A68,Input!$A$10:$C$1130,2,FALSE)</f>
        <v>Besteht die Fähigkeit, zusätzliche kontrollierende Stellen oder Empfänger von personenbezogenen Daten zu finden und zu kontaktieren, um Datenlöschanforderungen zu erfüllen?</v>
      </c>
      <c r="E68" s="25" t="str">
        <f>VLOOKUP($A68,Input!$A$10:$C$1130,3,FALSE)</f>
        <v>&lt;Ja/Nein/Nicht anwendbar auswählen&gt;</v>
      </c>
      <c r="F68" s="28">
        <v>0.1</v>
      </c>
      <c r="G68" s="28" t="s">
        <v>565</v>
      </c>
      <c r="H68" s="28" t="s">
        <v>566</v>
      </c>
      <c r="I68" s="28" t="s">
        <v>567</v>
      </c>
      <c r="J68" s="28"/>
      <c r="K68" s="28">
        <f t="shared" si="2"/>
        <v>0</v>
      </c>
      <c r="L68" s="30"/>
      <c r="M68" s="30"/>
      <c r="N68" s="30"/>
      <c r="O68" s="30"/>
    </row>
    <row r="69" spans="1:15" ht="66.75" customHeight="1" x14ac:dyDescent="0.25">
      <c r="A69" s="31" t="s">
        <v>568</v>
      </c>
      <c r="B69" s="32" t="s">
        <v>569</v>
      </c>
      <c r="C69" s="31" t="s">
        <v>1258</v>
      </c>
      <c r="D69" s="31" t="str">
        <f>VLOOKUP($A69,Input!$A$10:$C$1130,2,FALSE)</f>
        <v>Ist eine Technologie vorhanden, die das Löschen von Daten ermöglicht, die in verschiedenen Datenspeichern gespeichert sind?</v>
      </c>
      <c r="E69" s="25" t="str">
        <f>VLOOKUP($A69,Input!$A$10:$C$1130,3,FALSE)</f>
        <v>&lt;Ja/Nein/Nicht anwendbar auswählen&gt;</v>
      </c>
      <c r="F69" s="31">
        <v>0.05</v>
      </c>
      <c r="G69" s="31" t="s">
        <v>1008</v>
      </c>
      <c r="H69" s="31" t="s">
        <v>570</v>
      </c>
      <c r="I69" s="31" t="s">
        <v>571</v>
      </c>
      <c r="J69" s="31"/>
      <c r="K69" s="31">
        <f t="shared" si="2"/>
        <v>0</v>
      </c>
      <c r="L69" s="33"/>
      <c r="M69" s="33"/>
      <c r="N69" s="33"/>
      <c r="O69" s="33"/>
    </row>
    <row r="70" spans="1:15" ht="139.5" customHeight="1" x14ac:dyDescent="0.25">
      <c r="A70" s="31" t="s">
        <v>572</v>
      </c>
      <c r="B70" s="32" t="s">
        <v>573</v>
      </c>
      <c r="C70" s="31" t="s">
        <v>1258</v>
      </c>
      <c r="D70" s="31" t="str">
        <f>VLOOKUP($A70,Input!$A$10:$C$1130,2,FALSE)</f>
        <v>Besteht die Möglichkeit, Datenlöschungen vollständig und genau automatisch durchzuführen, wenn dies als geeignet betrachtet wird?</v>
      </c>
      <c r="E70" s="25" t="str">
        <f>VLOOKUP($A70,Input!$A$10:$C$1130,3,FALSE)</f>
        <v>&lt;Ja/Nein/Nicht anwendbar auswählen&gt;</v>
      </c>
      <c r="F70" s="31">
        <v>0.05</v>
      </c>
      <c r="G70" s="31" t="s">
        <v>574</v>
      </c>
      <c r="H70" s="31" t="s">
        <v>1230</v>
      </c>
      <c r="I70" s="31" t="s">
        <v>575</v>
      </c>
      <c r="J70" s="31"/>
      <c r="K70" s="31">
        <f t="shared" si="2"/>
        <v>0</v>
      </c>
      <c r="L70" s="33"/>
      <c r="M70" s="33"/>
      <c r="N70" s="33"/>
      <c r="O70" s="33"/>
    </row>
    <row r="71" spans="1:15" ht="93" customHeight="1" x14ac:dyDescent="0.25">
      <c r="A71" s="24" t="s">
        <v>576</v>
      </c>
      <c r="B71" s="24" t="s">
        <v>577</v>
      </c>
      <c r="C71" s="24" t="s">
        <v>1258</v>
      </c>
      <c r="D71" s="23" t="str">
        <f>VLOOKUP($A71,Input!$A$10:$C$1130,2,FALSE)</f>
        <v>Ist ein Mechanismus vorhanden, um Datensubjekten eine Kopie ihrer personenbezogenen Daten bereitzustellen, auch in einem elektronischen Format?</v>
      </c>
      <c r="E71" s="25" t="str">
        <f>VLOOKUP($A71,Input!$A$10:$C$1130,3,FALSE)</f>
        <v>&lt;Ja/Nein/Nicht anwendbar auswählen&gt;</v>
      </c>
      <c r="F71" s="24">
        <v>0.4</v>
      </c>
      <c r="G71" s="23" t="s">
        <v>578</v>
      </c>
      <c r="H71" s="23" t="s">
        <v>579</v>
      </c>
      <c r="I71" s="24" t="s">
        <v>580</v>
      </c>
      <c r="J71" s="24" t="s">
        <v>581</v>
      </c>
      <c r="K71" s="24">
        <f t="shared" si="2"/>
        <v>0</v>
      </c>
      <c r="L71" s="26">
        <f>IFERROR(SUMIF(G:G,G71,K:K)/(SUMIFS(F:F,G:G,G71,E:E,"Ja")+SUMIFS(F:F,G:G,G71,E:E,"Nein")),0)</f>
        <v>0</v>
      </c>
      <c r="M71" s="26" t="str">
        <f>_xlfn.IFNA(VLOOKUP(_xlfn.MAXIFS(F:F,G:G,G71,E:E,"Nein"),IF(G:G=G71,F:H),3,FALSE),"Konzentrieren Sie zu diesem Zeitpunkt die Untersuchung der DSGVO auf andere Unterszenarien.")</f>
        <v>Konzentrieren Sie zu diesem Zeitpunkt die Untersuchung der DSGVO auf andere Unterszenarien.</v>
      </c>
      <c r="N71" s="26" t="str">
        <f>IF(E71="&lt;Ja/Nein/Nicht anwendbar auswählen&gt;","Nicht beantwortet",IF(E71="Nicht anwendbar","Neint Applicable",IF(E71="Nein","Start",IF(COUNTIFS(G:G,G71,B:B,"Fortschritt",E:E,"Ja")=COUNTIFS(G:G,G71,B:B,"Fortschritt"),"Optimierung","Fortschritt"))))</f>
        <v>Nicht beantwortet</v>
      </c>
      <c r="O71" s="26" t="str">
        <f>G71</f>
        <v>M.8: Bereitstellung personenbezogener Daten für Datensubjekte in einem gängigen, strukturierten Format</v>
      </c>
    </row>
    <row r="72" spans="1:15" ht="85.5" customHeight="1" x14ac:dyDescent="0.25">
      <c r="A72" s="28" t="s">
        <v>582</v>
      </c>
      <c r="B72" s="29" t="s">
        <v>583</v>
      </c>
      <c r="C72" s="28" t="s">
        <v>1258</v>
      </c>
      <c r="D72" s="28" t="str">
        <f>VLOOKUP($A72,Input!$A$10:$C$1130,2,FALSE)</f>
        <v>Liegen die Daten in einem gängigen maschinenlesbaren Format vor, wie XLS oder XML?</v>
      </c>
      <c r="E72" s="25" t="str">
        <f>VLOOKUP($A72,Input!$A$10:$C$1130,3,FALSE)</f>
        <v>&lt;Ja/Nein/Nicht anwendbar auswählen&gt;</v>
      </c>
      <c r="F72" s="28">
        <v>0.3</v>
      </c>
      <c r="G72" s="28" t="s">
        <v>584</v>
      </c>
      <c r="H72" s="28" t="s">
        <v>585</v>
      </c>
      <c r="I72" s="28" t="s">
        <v>586</v>
      </c>
      <c r="J72" s="28"/>
      <c r="K72" s="28">
        <f t="shared" si="2"/>
        <v>0</v>
      </c>
      <c r="L72" s="30"/>
      <c r="M72" s="30"/>
      <c r="N72" s="30"/>
      <c r="O72" s="30"/>
    </row>
    <row r="73" spans="1:15" ht="86.25" customHeight="1" x14ac:dyDescent="0.25">
      <c r="A73" s="31" t="s">
        <v>587</v>
      </c>
      <c r="B73" s="32" t="s">
        <v>588</v>
      </c>
      <c r="C73" s="31" t="s">
        <v>1258</v>
      </c>
      <c r="D73" s="31" t="str">
        <f>VLOOKUP($A73,Input!$A$10:$C$1130,2,FALSE)</f>
        <v>Werden die Daten dem Datensubjekt automatisch in einem geeigneten Format gesendet?</v>
      </c>
      <c r="E73" s="25" t="str">
        <f>VLOOKUP($A73,Input!$A$10:$C$1130,3,FALSE)</f>
        <v>&lt;Ja/Nein/Nicht anwendbar auswählen&gt;</v>
      </c>
      <c r="F73" s="31">
        <v>0.1</v>
      </c>
      <c r="G73" s="31" t="s">
        <v>589</v>
      </c>
      <c r="H73" s="31" t="s">
        <v>590</v>
      </c>
      <c r="I73" s="31" t="s">
        <v>591</v>
      </c>
      <c r="J73" s="31"/>
      <c r="K73" s="31">
        <f t="shared" si="2"/>
        <v>0</v>
      </c>
      <c r="L73" s="33"/>
      <c r="M73" s="33"/>
      <c r="N73" s="33"/>
      <c r="O73" s="33"/>
    </row>
    <row r="74" spans="1:15" ht="89.25" customHeight="1" x14ac:dyDescent="0.25">
      <c r="A74" s="28" t="s">
        <v>592</v>
      </c>
      <c r="B74" s="29" t="s">
        <v>593</v>
      </c>
      <c r="C74" s="28" t="s">
        <v>1258</v>
      </c>
      <c r="D74" s="28" t="str">
        <f>VLOOKUP($A74,Input!$A$10:$C$1130,2,FALSE)</f>
        <v>Liegen die Daten in einem Format vor, die an eine andere kontrollierende Organisation gesendet werden können, wenn das Datensubjekt dies anfordert?</v>
      </c>
      <c r="E74" s="25" t="str">
        <f>VLOOKUP($A74,Input!$A$10:$C$1130,3,FALSE)</f>
        <v>&lt;Ja/Nein/Nicht anwendbar auswählen&gt;</v>
      </c>
      <c r="F74" s="28">
        <v>0.2</v>
      </c>
      <c r="G74" s="28" t="s">
        <v>594</v>
      </c>
      <c r="H74" s="28" t="s">
        <v>595</v>
      </c>
      <c r="I74" s="28" t="s">
        <v>596</v>
      </c>
      <c r="J74" s="28"/>
      <c r="K74" s="28">
        <f t="shared" si="2"/>
        <v>0</v>
      </c>
      <c r="L74" s="30"/>
      <c r="M74" s="30"/>
      <c r="N74" s="30"/>
      <c r="O74" s="30"/>
    </row>
    <row r="75" spans="1:15" ht="66" x14ac:dyDescent="0.25">
      <c r="A75" s="24" t="s">
        <v>597</v>
      </c>
      <c r="B75" s="24" t="s">
        <v>598</v>
      </c>
      <c r="C75" s="24" t="s">
        <v>1258</v>
      </c>
      <c r="D75" s="23" t="str">
        <f>VLOOKUP($A75,Input!$A$10:$C$1130,2,FALSE)</f>
        <v>Sind ein Verfahren und eine Richtlinie vorhanden, um auf Anforderung die Verarbeitung personenbezogener Daten einzuschränken?</v>
      </c>
      <c r="E75" s="25" t="str">
        <f>VLOOKUP($A75,Input!$A$10:$C$1130,3,FALSE)</f>
        <v>&lt;Ja/Nein/Nicht anwendbar auswählen&gt;</v>
      </c>
      <c r="F75" s="24">
        <v>0.3</v>
      </c>
      <c r="G75" s="23" t="s">
        <v>599</v>
      </c>
      <c r="H75" s="23" t="s">
        <v>600</v>
      </c>
      <c r="I75" s="24" t="s">
        <v>601</v>
      </c>
      <c r="J75" s="24" t="s">
        <v>602</v>
      </c>
      <c r="K75" s="24">
        <f t="shared" si="2"/>
        <v>0</v>
      </c>
      <c r="L75" s="26">
        <f>IFERROR(SUMIF(G:G,G75,K:K)/(SUMIFS(F:F,G:G,G75,E:E,"Ja")+SUMIFS(F:F,G:G,G75,E:E,"Nein")),0)</f>
        <v>0</v>
      </c>
      <c r="M75" s="26" t="str">
        <f>_xlfn.IFNA(VLOOKUP(_xlfn.MAXIFS(F:F,G:G,G75,E:E,"Nein"),IF(G:G=G75,F:H),3,FALSE),"Konzentrieren Sie zu diesem Zeitpunkt die Untersuchung der DSGVO auf andere Unterszenarien.")</f>
        <v>Konzentrieren Sie zu diesem Zeitpunkt die Untersuchung der DSGVO auf andere Unterszenarien.</v>
      </c>
      <c r="N75" s="26" t="str">
        <f>IF(E75="&lt;Ja/Nein/Nicht anwendbar auswählen&gt;","Nicht beantwortet",IF(E75="Nicht anwendbar","Neint Applicable",IF(E75="Nein","Start",IF(COUNTIFS(G:G,G75,B:B,"Fortschritt",E:E,"Ja")=COUNTIFS(G:G,G75,B:B,"Fortschritt"),"Optimierung","Fortschritt"))))</f>
        <v>Nicht beantwortet</v>
      </c>
      <c r="O75" s="26" t="str">
        <f>G75</f>
        <v>M.9: Einschränkung der Verarbeitung personenbezogener Daten</v>
      </c>
    </row>
    <row r="76" spans="1:15" ht="99" x14ac:dyDescent="0.25">
      <c r="A76" s="28" t="s">
        <v>603</v>
      </c>
      <c r="B76" s="29" t="s">
        <v>604</v>
      </c>
      <c r="C76" s="28" t="s">
        <v>1258</v>
      </c>
      <c r="D76" s="28" t="str">
        <f>VLOOKUP($A76,Input!$A$10:$C$1130,2,FALSE)</f>
        <v>Besteht die Möglichkeit, Verarbeitungsaktivitäten auf Anforderung auszusetzen oder einzuschränken?</v>
      </c>
      <c r="E76" s="25" t="str">
        <f>VLOOKUP($A76,Input!$A$10:$C$1130,3,FALSE)</f>
        <v>&lt;Ja/Nein/Nicht anwendbar auswählen&gt;</v>
      </c>
      <c r="F76" s="28">
        <v>0.2</v>
      </c>
      <c r="G76" s="28" t="s">
        <v>1010</v>
      </c>
      <c r="H76" s="28" t="s">
        <v>1011</v>
      </c>
      <c r="I76" s="28" t="s">
        <v>605</v>
      </c>
      <c r="J76" s="28"/>
      <c r="K76" s="28">
        <f t="shared" si="2"/>
        <v>0</v>
      </c>
      <c r="L76" s="30"/>
      <c r="M76" s="30"/>
      <c r="N76" s="30"/>
      <c r="O76" s="30"/>
    </row>
    <row r="77" spans="1:15" ht="72" customHeight="1" x14ac:dyDescent="0.25">
      <c r="A77" s="28" t="s">
        <v>606</v>
      </c>
      <c r="B77" s="29" t="s">
        <v>607</v>
      </c>
      <c r="C77" s="28" t="s">
        <v>1258</v>
      </c>
      <c r="D77" s="28" t="str">
        <f>VLOOKUP($A77,Input!$A$10:$C$1130,2,FALSE)</f>
        <v>Sind Verfahren für die Benachrichtigung zusätzlicher Empfänger oder Auftragsverarbeiter vorhanden, die die Verarbeitung einschränken können?</v>
      </c>
      <c r="E77" s="25" t="str">
        <f>VLOOKUP($A77,Input!$A$10:$C$1130,3,FALSE)</f>
        <v>&lt;Ja/Nein/Nicht anwendbar auswählen&gt;</v>
      </c>
      <c r="F77" s="28">
        <v>0.1</v>
      </c>
      <c r="G77" s="28" t="s">
        <v>1010</v>
      </c>
      <c r="H77" s="28" t="s">
        <v>608</v>
      </c>
      <c r="I77" s="28" t="s">
        <v>609</v>
      </c>
      <c r="J77" s="28"/>
      <c r="K77" s="28">
        <f t="shared" si="2"/>
        <v>0</v>
      </c>
      <c r="L77" s="30"/>
      <c r="M77" s="30"/>
      <c r="N77" s="30"/>
      <c r="O77" s="30"/>
    </row>
    <row r="78" spans="1:15" ht="69.75" customHeight="1" x14ac:dyDescent="0.25">
      <c r="A78" s="31" t="s">
        <v>610</v>
      </c>
      <c r="B78" s="32" t="s">
        <v>611</v>
      </c>
      <c r="C78" s="31" t="s">
        <v>1258</v>
      </c>
      <c r="D78" s="31" t="str">
        <f>VLOOKUP($A78,Input!$A$10:$C$1130,2,FALSE)</f>
        <v>Werden Empfänger von Benachrichtigungen zu Verarbeitungseinschränkungen automatisch benachrichtigt?</v>
      </c>
      <c r="E78" s="25" t="str">
        <f>VLOOKUP($A78,Input!$A$10:$C$1130,3,FALSE)</f>
        <v>&lt;Ja/Nein/Nicht anwendbar auswählen&gt;</v>
      </c>
      <c r="F78" s="31">
        <v>0.05</v>
      </c>
      <c r="G78" s="31" t="s">
        <v>612</v>
      </c>
      <c r="H78" s="31" t="s">
        <v>613</v>
      </c>
      <c r="I78" s="31" t="s">
        <v>614</v>
      </c>
      <c r="J78" s="31"/>
      <c r="K78" s="31">
        <f t="shared" si="2"/>
        <v>0</v>
      </c>
      <c r="L78" s="33"/>
      <c r="M78" s="33"/>
      <c r="N78" s="33"/>
      <c r="O78" s="33"/>
    </row>
    <row r="79" spans="1:15" ht="90" customHeight="1" x14ac:dyDescent="0.25">
      <c r="A79" s="28" t="s">
        <v>615</v>
      </c>
      <c r="B79" s="29" t="s">
        <v>616</v>
      </c>
      <c r="C79" s="28" t="s">
        <v>1258</v>
      </c>
      <c r="D79" s="28" t="str">
        <f>VLOOKUP($A79,Input!$A$10:$C$1130,2,FALSE)</f>
        <v>Sind ein Prozess und eine Technologie vorhanden, um Datensubjekte zu benachrichtigen, wenn eine Verarbeitungseinschränkung aufgehoben wurde?</v>
      </c>
      <c r="E79" s="25" t="str">
        <f>VLOOKUP($A79,Input!$A$10:$C$1130,3,FALSE)</f>
        <v>&lt;Ja/Nein/Nicht anwendbar auswählen&gt;</v>
      </c>
      <c r="F79" s="28">
        <v>0.1</v>
      </c>
      <c r="G79" s="28" t="s">
        <v>617</v>
      </c>
      <c r="H79" s="28" t="s">
        <v>618</v>
      </c>
      <c r="I79" s="28" t="s">
        <v>619</v>
      </c>
      <c r="J79" s="28"/>
      <c r="K79" s="28">
        <f t="shared" si="2"/>
        <v>0</v>
      </c>
      <c r="L79" s="30"/>
      <c r="M79" s="30"/>
      <c r="N79" s="30"/>
      <c r="O79" s="30"/>
    </row>
    <row r="80" spans="1:15" ht="74.25" customHeight="1" x14ac:dyDescent="0.25">
      <c r="A80" s="31" t="s">
        <v>620</v>
      </c>
      <c r="B80" s="32" t="s">
        <v>621</v>
      </c>
      <c r="C80" s="31" t="s">
        <v>1258</v>
      </c>
      <c r="D80" s="31" t="str">
        <f>VLOOKUP($A80,Input!$A$10:$C$1130,2,FALSE)</f>
        <v>Werden die entsprechenden Datensubjekte automatisch benachrichtigt, wenn Verarbeitungsaktivitäten nach einer Einschränkung fortgesetzt werden?</v>
      </c>
      <c r="E80" s="25" t="str">
        <f>VLOOKUP($A80,Input!$A$10:$C$1130,3,FALSE)</f>
        <v>&lt;Ja/Nein/Nicht anwendbar auswählen&gt;</v>
      </c>
      <c r="F80" s="31">
        <v>0.05</v>
      </c>
      <c r="G80" s="31" t="s">
        <v>622</v>
      </c>
      <c r="H80" s="31" t="s">
        <v>623</v>
      </c>
      <c r="I80" s="31" t="s">
        <v>624</v>
      </c>
      <c r="J80" s="31"/>
      <c r="K80" s="31">
        <f t="shared" si="2"/>
        <v>0</v>
      </c>
      <c r="L80" s="33"/>
      <c r="M80" s="33"/>
      <c r="N80" s="33"/>
      <c r="O80" s="33"/>
    </row>
    <row r="81" spans="1:15" ht="66" x14ac:dyDescent="0.25">
      <c r="A81" s="28" t="s">
        <v>625</v>
      </c>
      <c r="B81" s="29" t="s">
        <v>626</v>
      </c>
      <c r="C81" s="28" t="s">
        <v>1258</v>
      </c>
      <c r="D81" s="28" t="str">
        <f>VLOOKUP($A81,Input!$A$10:$C$1130,2,FALSE)</f>
        <v>Wird eine Aufzeichnung der Fälle aufbewahrt, in denen Verarbeitungsaktivitäten eingeschränkt wurden?</v>
      </c>
      <c r="E81" s="25" t="str">
        <f>VLOOKUP($A81,Input!$A$10:$C$1130,3,FALSE)</f>
        <v>&lt;Ja/Nein/Nicht anwendbar auswählen&gt;</v>
      </c>
      <c r="F81" s="28">
        <v>0.1</v>
      </c>
      <c r="G81" s="28" t="s">
        <v>1010</v>
      </c>
      <c r="H81" s="28" t="s">
        <v>1012</v>
      </c>
      <c r="I81" s="28" t="s">
        <v>627</v>
      </c>
      <c r="J81" s="28"/>
      <c r="K81" s="28">
        <f t="shared" si="2"/>
        <v>0</v>
      </c>
      <c r="L81" s="30"/>
      <c r="M81" s="30"/>
      <c r="N81" s="30"/>
      <c r="O81" s="30"/>
    </row>
    <row r="82" spans="1:15" ht="84" customHeight="1" x14ac:dyDescent="0.25">
      <c r="A82" s="28" t="s">
        <v>628</v>
      </c>
      <c r="B82" s="29" t="s">
        <v>629</v>
      </c>
      <c r="C82" s="28" t="s">
        <v>1258</v>
      </c>
      <c r="D82" s="28" t="str">
        <f>VLOOKUP($A82,Input!$A$10:$C$1130,2,FALSE)</f>
        <v>Wird eine Aufzeichnung der Fälle aufbewahrt, in denen Verarbeitungsaktivitäten eingeschränkt und anschließend mit einer Erklärung fortgesetzt wurden?</v>
      </c>
      <c r="E82" s="25" t="str">
        <f>VLOOKUP($A82,Input!$A$10:$C$1130,3,FALSE)</f>
        <v>&lt;Ja/Nein/Nicht anwendbar auswählen&gt;</v>
      </c>
      <c r="F82" s="28">
        <v>0.1</v>
      </c>
      <c r="G82" s="28" t="s">
        <v>630</v>
      </c>
      <c r="H82" s="28" t="s">
        <v>631</v>
      </c>
      <c r="I82" s="28" t="s">
        <v>632</v>
      </c>
      <c r="J82" s="28"/>
      <c r="K82" s="28">
        <f t="shared" si="2"/>
        <v>0</v>
      </c>
      <c r="L82" s="30"/>
      <c r="M82" s="30"/>
      <c r="N82" s="30"/>
      <c r="O82" s="30"/>
    </row>
    <row r="83" spans="1:15" ht="75.75" customHeight="1" x14ac:dyDescent="0.25">
      <c r="A83" s="24" t="s">
        <v>633</v>
      </c>
      <c r="B83" s="24" t="s">
        <v>634</v>
      </c>
      <c r="C83" s="24" t="s">
        <v>1258</v>
      </c>
      <c r="D83" s="23" t="str">
        <f>VLOOKUP($A83,Input!$A$10:$C$1130,2,FALSE)</f>
        <v>Kann die Organisation Entscheidungen (z. B. Prüfungen der Kreditwürdigkeit, des Hintergrunds) für Datensubjekte identifizieren, die vollständig oder teilweise auf automatisierte Weise ausgeführt werden?</v>
      </c>
      <c r="E83" s="25" t="str">
        <f>VLOOKUP($A83,Input!$A$10:$C$1130,3,FALSE)</f>
        <v>&lt;Ja/Nein/Nicht anwendbar auswählen&gt;</v>
      </c>
      <c r="F83" s="24">
        <v>0.3</v>
      </c>
      <c r="G83" s="23" t="s">
        <v>635</v>
      </c>
      <c r="H83" s="23" t="s">
        <v>636</v>
      </c>
      <c r="I83" s="24" t="s">
        <v>637</v>
      </c>
      <c r="J83" s="24" t="s">
        <v>638</v>
      </c>
      <c r="K83" s="24">
        <f t="shared" si="2"/>
        <v>0</v>
      </c>
      <c r="L83" s="26">
        <f>IFERROR(SUMIF(G:G,G83,K:K)/(SUMIFS(F:F,G:G,G83,E:E,"Ja")+SUMIFS(F:F,G:G,G83,E:E,"Nein")),0)</f>
        <v>0</v>
      </c>
      <c r="M83" s="26" t="str">
        <f>_xlfn.IFNA(VLOOKUP(_xlfn.MAXIFS(F:F,G:G,G83,E:E,"Nein"),IF(G:G=G83,F:H),3,FALSE),"Konzentrieren Sie zu diesem Zeitpunkt die Untersuchung der DSGVO auf andere Unterszenarien.")</f>
        <v>Konzentrieren Sie zu diesem Zeitpunkt die Untersuchung der DSGVO auf andere Unterszenarien.</v>
      </c>
      <c r="N83" s="26" t="str">
        <f>IF(E83="&lt;Ja/Nein/Nicht anwendbar auswählen&gt;","Nicht beantwortet",IF(E83="Nicht anwendbar","Neint Applicable",IF(E83="Nein","Start",IF(COUNTIFS(G:G,G83,B:B,"Fortschritt",E:E,"Ja")=COUNTIFS(G:G,G83,B:B,"Fortschritt"),"Optimierung","Fortschritt"))))</f>
        <v>Nicht beantwortet</v>
      </c>
      <c r="O83" s="26" t="str">
        <f>G83</f>
        <v>M.10: Überprüfung der Datenverarbeitung durch automatisierte Verfahren</v>
      </c>
    </row>
    <row r="84" spans="1:15" ht="103.5" customHeight="1" x14ac:dyDescent="0.25">
      <c r="A84" s="28" t="s">
        <v>639</v>
      </c>
      <c r="B84" s="29" t="s">
        <v>640</v>
      </c>
      <c r="C84" s="28" t="s">
        <v>1258</v>
      </c>
      <c r="D84" s="28" t="str">
        <f>VLOOKUP($A84,Input!$A$10:$C$1130,2,FALSE)</f>
        <v>Werden die automatisierten Entscheidungen von Mitarbeitern der Rechts- und Complianceabteilungen überprüft, um eine korrekte geschäftliche Begründung und Erklärung sicherzustellen?</v>
      </c>
      <c r="E84" s="25" t="str">
        <f>VLOOKUP($A84,Input!$A$10:$C$1130,3,FALSE)</f>
        <v>&lt;Ja/Nein/Nicht anwendbar auswählen&gt;</v>
      </c>
      <c r="F84" s="28">
        <v>0.2</v>
      </c>
      <c r="G84" s="28" t="s">
        <v>641</v>
      </c>
      <c r="H84" s="28" t="s">
        <v>642</v>
      </c>
      <c r="I84" s="28" t="s">
        <v>643</v>
      </c>
      <c r="J84" s="28"/>
      <c r="K84" s="28">
        <f t="shared" si="2"/>
        <v>0</v>
      </c>
      <c r="L84" s="30"/>
      <c r="M84" s="30"/>
      <c r="N84" s="30"/>
      <c r="O84" s="30"/>
    </row>
    <row r="85" spans="1:15" ht="72.75" customHeight="1" x14ac:dyDescent="0.25">
      <c r="A85" s="28" t="s">
        <v>644</v>
      </c>
      <c r="B85" s="29" t="s">
        <v>645</v>
      </c>
      <c r="C85" s="28" t="s">
        <v>1258</v>
      </c>
      <c r="D85" s="28" t="str">
        <f>VLOOKUP($A85,Input!$A$10:$C$1130,2,FALSE)</f>
        <v>Ist eine Richtlinie vorhanden, in der definiert wird, wann Eingriffe durch Menschen notwendig sind, um automatisierte Entscheidungen zu überprüfen?</v>
      </c>
      <c r="E85" s="25" t="str">
        <f>VLOOKUP($A85,Input!$A$10:$C$1130,3,FALSE)</f>
        <v>&lt;Ja/Nein/Nicht anwendbar auswählen&gt;</v>
      </c>
      <c r="F85" s="28">
        <v>0.17499999999999999</v>
      </c>
      <c r="G85" s="28" t="s">
        <v>646</v>
      </c>
      <c r="H85" s="28" t="s">
        <v>647</v>
      </c>
      <c r="I85" s="28" t="s">
        <v>648</v>
      </c>
      <c r="J85" s="28"/>
      <c r="K85" s="28">
        <f t="shared" si="2"/>
        <v>0</v>
      </c>
      <c r="L85" s="30"/>
      <c r="M85" s="30"/>
      <c r="N85" s="30"/>
      <c r="O85" s="30"/>
    </row>
    <row r="86" spans="1:15" ht="120" customHeight="1" x14ac:dyDescent="0.25">
      <c r="A86" s="31" t="s">
        <v>649</v>
      </c>
      <c r="B86" s="32" t="s">
        <v>650</v>
      </c>
      <c r="C86" s="31" t="s">
        <v>1258</v>
      </c>
      <c r="D86" s="31" t="str">
        <f>VLOOKUP($A86,Input!$A$10:$C$1130,2,FALSE)</f>
        <v>Ist ein definiertes Verfahren für Eingriffe durch Menschen bei automatisierten Entscheidungen vorhanden, die zu Inkonsistenzen neigen?</v>
      </c>
      <c r="E86" s="25" t="str">
        <f>VLOOKUP($A86,Input!$A$10:$C$1130,3,FALSE)</f>
        <v>&lt;Ja/Nein/Nicht anwendbar auswählen&gt;</v>
      </c>
      <c r="F86" s="31">
        <v>0.125</v>
      </c>
      <c r="G86" s="31" t="s">
        <v>651</v>
      </c>
      <c r="H86" s="31" t="s">
        <v>652</v>
      </c>
      <c r="I86" s="31" t="s">
        <v>653</v>
      </c>
      <c r="J86" s="31"/>
      <c r="K86" s="31">
        <f t="shared" si="2"/>
        <v>0</v>
      </c>
      <c r="L86" s="33"/>
      <c r="M86" s="33"/>
      <c r="N86" s="33"/>
      <c r="O86" s="33"/>
    </row>
    <row r="87" spans="1:15" ht="90" customHeight="1" x14ac:dyDescent="0.25">
      <c r="A87" s="28" t="s">
        <v>654</v>
      </c>
      <c r="B87" s="29" t="s">
        <v>655</v>
      </c>
      <c r="C87" s="28" t="s">
        <v>1258</v>
      </c>
      <c r="D87" s="28" t="str">
        <f>VLOOKUP($A87,Input!$A$10:$C$1130,2,FALSE)</f>
        <v>Ist ein definierter Prozess vorhanden, der Datensubjekten ermöglicht, eine Entscheidung zu erklären, ihr zu widersprechen oder sie zu kommentieren?</v>
      </c>
      <c r="E87" s="25" t="str">
        <f>VLOOKUP($A87,Input!$A$10:$C$1130,3,FALSE)</f>
        <v>&lt;Ja/Nein/Nicht anwendbar auswählen&gt;</v>
      </c>
      <c r="F87" s="28">
        <v>0.2</v>
      </c>
      <c r="G87" s="28" t="s">
        <v>656</v>
      </c>
      <c r="H87" s="28" t="s">
        <v>657</v>
      </c>
      <c r="I87" s="28" t="s">
        <v>658</v>
      </c>
      <c r="J87" s="28"/>
      <c r="K87" s="28">
        <f t="shared" si="2"/>
        <v>0</v>
      </c>
      <c r="L87" s="30"/>
      <c r="M87" s="30"/>
      <c r="N87" s="30"/>
      <c r="O87" s="30"/>
    </row>
    <row r="88" spans="1:15" ht="72.75" customHeight="1" x14ac:dyDescent="0.25">
      <c r="A88" s="24" t="s">
        <v>659</v>
      </c>
      <c r="B88" s="24" t="s">
        <v>660</v>
      </c>
      <c r="C88" s="24" t="s">
        <v>1258</v>
      </c>
      <c r="D88" s="23" t="str">
        <f>VLOOKUP($A88,Input!$A$10:$C$1130,2,FALSE)</f>
        <v>Wurde eine Person zum Datenschutzbeauftragten (Data Schutzion Officer, DPO) ernannt?</v>
      </c>
      <c r="E88" s="25" t="str">
        <f>VLOOKUP($A88,Input!$A$10:$C$1130,3,FALSE)</f>
        <v>&lt;Ja/Nein/Nicht anwendbar auswählen&gt;</v>
      </c>
      <c r="F88" s="24">
        <v>0.3</v>
      </c>
      <c r="G88" s="23" t="s">
        <v>1221</v>
      </c>
      <c r="H88" s="23" t="s">
        <v>1225</v>
      </c>
      <c r="I88" s="24" t="s">
        <v>661</v>
      </c>
      <c r="J88" s="24" t="s">
        <v>662</v>
      </c>
      <c r="K88" s="24">
        <f t="shared" si="2"/>
        <v>0</v>
      </c>
      <c r="L88" s="26">
        <f>IFERROR(SUMIF(G:G,G88,K:K)/(SUMIFS(F:F,G:G,G88,E:E,"Ja")+SUMIFS(F:F,G:G,G88,E:E,"Nein")),0)</f>
        <v>0</v>
      </c>
      <c r="M88" s="26" t="str">
        <f>_xlfn.IFNA(VLOOKUP(_xlfn.MAXIFS(F:F,G:G,G88,E:E,"Nein"),IF(G:G=G88,F:H),3,FALSE),"Konzentrieren Sie zu diesem Zeitpunkt die Untersuchung der DSGVO auf andere Unterszenarien.")</f>
        <v>Konzentrieren Sie zu diesem Zeitpunkt die Untersuchung der DSGVO auf andere Unterszenarien.</v>
      </c>
      <c r="N88" s="26" t="str">
        <f>IF(E88="&lt;Ja/Nein/Nicht anwendbar auswählen&gt;","Nicht beantwortet",IF(E88="Nicht anwendbar","Neint Applicable",IF(E88="Nein","Start",IF(COUNTIFS(G:G,G88,B:B,"Fortschritt",E:E,"Ja")=COUNTIFS(G:G,G88,B:B,"Fortschritt"),"Optimierung","Fortschritt"))))</f>
        <v>Nicht beantwortet</v>
      </c>
      <c r="O88" s="26" t="str">
        <f>G88</f>
        <v>M.11: Ernennung eines Datenschutzbeauftragten (Data Schutzion Officer, DPO)</v>
      </c>
    </row>
    <row r="89" spans="1:15" ht="105.75" customHeight="1" x14ac:dyDescent="0.25">
      <c r="A89" s="28" t="s">
        <v>663</v>
      </c>
      <c r="B89" s="29" t="s">
        <v>664</v>
      </c>
      <c r="C89" s="28" t="s">
        <v>1258</v>
      </c>
      <c r="D89" s="28" t="str">
        <f>VLOOKUP($A89,Input!$A$10:$C$1130,2,FALSE)</f>
        <v>Führen Sie für alle relevanten Mitarbeiter in regelmäßigen, festgelegten Intervallen Schulungen zum Datenschutz durch?</v>
      </c>
      <c r="E89" s="25" t="str">
        <f>VLOOKUP($A89,Input!$A$10:$C$1130,3,FALSE)</f>
        <v>&lt;Ja/Nein/Nicht anwendbar auswählen&gt;</v>
      </c>
      <c r="F89" s="28">
        <v>0.1</v>
      </c>
      <c r="G89" s="28" t="s">
        <v>1221</v>
      </c>
      <c r="H89" s="28" t="s">
        <v>665</v>
      </c>
      <c r="I89" s="28" t="s">
        <v>666</v>
      </c>
      <c r="J89" s="28"/>
      <c r="K89" s="28">
        <f t="shared" si="2"/>
        <v>0</v>
      </c>
      <c r="L89" s="30"/>
      <c r="M89" s="30"/>
      <c r="N89" s="30"/>
      <c r="O89" s="30"/>
    </row>
    <row r="90" spans="1:15" ht="125.25" customHeight="1" x14ac:dyDescent="0.25">
      <c r="A90" s="28" t="s">
        <v>667</v>
      </c>
      <c r="B90" s="29" t="s">
        <v>668</v>
      </c>
      <c r="C90" s="28" t="s">
        <v>1258</v>
      </c>
      <c r="D90" s="28" t="str">
        <f>VLOOKUP($A90,Input!$A$10:$C$1130,2,FALSE)</f>
        <v>Kommuniziert der DPO regelmäßig mit internen und externen Ansprechpartnern im professionellen Netzwerk, das für den Datenschutz verantwortlich ist?</v>
      </c>
      <c r="E90" s="25" t="str">
        <f>VLOOKUP($A90,Input!$A$10:$C$1130,3,FALSE)</f>
        <v>&lt;Ja/Nein/Nicht anwendbar auswählen&gt;</v>
      </c>
      <c r="F90" s="28">
        <v>0.1</v>
      </c>
      <c r="G90" s="28" t="s">
        <v>1221</v>
      </c>
      <c r="H90" s="28" t="s">
        <v>669</v>
      </c>
      <c r="I90" s="28" t="s">
        <v>670</v>
      </c>
      <c r="J90" s="28"/>
      <c r="K90" s="28">
        <f t="shared" si="2"/>
        <v>0</v>
      </c>
      <c r="L90" s="30"/>
      <c r="M90" s="30"/>
      <c r="N90" s="30"/>
      <c r="O90" s="30"/>
    </row>
    <row r="91" spans="1:15" ht="66" x14ac:dyDescent="0.25">
      <c r="A91" s="28" t="s">
        <v>671</v>
      </c>
      <c r="B91" s="29" t="s">
        <v>672</v>
      </c>
      <c r="C91" s="28" t="s">
        <v>1258</v>
      </c>
      <c r="D91" s="28" t="str">
        <f>VLOOKUP($A91,Input!$A$10:$C$1130,2,FALSE)</f>
        <v>Findet eine unabhängige Prüfung und Beaufsichtigung von Datenschutzaktivitäten statt?</v>
      </c>
      <c r="E91" s="25" t="str">
        <f>VLOOKUP($A91,Input!$A$10:$C$1130,3,FALSE)</f>
        <v>&lt;Ja/Nein/Nicht anwendbar auswählen&gt;</v>
      </c>
      <c r="F91" s="28">
        <v>0.2</v>
      </c>
      <c r="G91" s="28" t="s">
        <v>1221</v>
      </c>
      <c r="H91" s="28" t="s">
        <v>1013</v>
      </c>
      <c r="I91" s="28" t="s">
        <v>673</v>
      </c>
      <c r="J91" s="28"/>
      <c r="K91" s="28">
        <f t="shared" si="2"/>
        <v>0</v>
      </c>
      <c r="L91" s="30"/>
      <c r="M91" s="30"/>
      <c r="N91" s="30"/>
      <c r="O91" s="30"/>
    </row>
    <row r="92" spans="1:15" ht="123.75" customHeight="1" x14ac:dyDescent="0.25">
      <c r="A92" s="28" t="s">
        <v>674</v>
      </c>
      <c r="B92" s="29" t="s">
        <v>675</v>
      </c>
      <c r="C92" s="28" t="s">
        <v>1258</v>
      </c>
      <c r="D92" s="28" t="str">
        <f>VLOOKUP($A92,Input!$A$10:$C$1130,2,FALSE)</f>
        <v>Bleibt die Organisation hinsichtlich gesetzlicher Anforderungen auf dem aktuellen Stand und werden Datenschutzkenntnisse gewahrt?</v>
      </c>
      <c r="E92" s="25" t="str">
        <f>VLOOKUP($A92,Input!$A$10:$C$1130,3,FALSE)</f>
        <v>&lt;Ja/Nein/Nicht anwendbar auswählen&gt;</v>
      </c>
      <c r="F92" s="28">
        <v>0.15</v>
      </c>
      <c r="G92" s="28" t="s">
        <v>1221</v>
      </c>
      <c r="H92" s="28" t="s">
        <v>676</v>
      </c>
      <c r="I92" s="28" t="s">
        <v>677</v>
      </c>
      <c r="J92" s="28"/>
      <c r="K92" s="28">
        <f t="shared" si="2"/>
        <v>0</v>
      </c>
      <c r="L92" s="30"/>
      <c r="M92" s="30"/>
      <c r="N92" s="30"/>
      <c r="O92" s="30"/>
    </row>
    <row r="93" spans="1:15" ht="69" customHeight="1" x14ac:dyDescent="0.25">
      <c r="A93" s="28" t="s">
        <v>678</v>
      </c>
      <c r="B93" s="29" t="s">
        <v>679</v>
      </c>
      <c r="C93" s="28" t="s">
        <v>1258</v>
      </c>
      <c r="D93" s="28" t="str">
        <f>VLOOKUP($A93,Input!$A$10:$C$1130,2,FALSE)</f>
        <v>Werden Anleitungen für die Definition und Wahrung von Rollen und Verantwortlichkeiten von Datenschutzpositionen innerhalb der Organisation bereitgestellt?</v>
      </c>
      <c r="E93" s="25" t="str">
        <f>VLOOKUP($A93,Input!$A$10:$C$1130,3,FALSE)</f>
        <v>&lt;Ja/Nein/Nicht anwendbar auswählen&gt;</v>
      </c>
      <c r="F93" s="28">
        <v>0.1</v>
      </c>
      <c r="G93" s="28" t="s">
        <v>1221</v>
      </c>
      <c r="H93" s="28" t="s">
        <v>680</v>
      </c>
      <c r="I93" s="28" t="s">
        <v>681</v>
      </c>
      <c r="J93" s="28"/>
      <c r="K93" s="28">
        <f t="shared" si="2"/>
        <v>0</v>
      </c>
      <c r="L93" s="30"/>
      <c r="M93" s="30"/>
      <c r="N93" s="30"/>
      <c r="O93" s="30"/>
    </row>
    <row r="94" spans="1:15" ht="90.75" customHeight="1" x14ac:dyDescent="0.25">
      <c r="A94" s="31" t="s">
        <v>682</v>
      </c>
      <c r="B94" s="32" t="s">
        <v>683</v>
      </c>
      <c r="C94" s="31" t="s">
        <v>1258</v>
      </c>
      <c r="D94" s="31" t="str">
        <f>VLOOKUP($A94,Input!$A$10:$C$1130,2,FALSE)</f>
        <v>Werden alle notwendigen Compliancevorschriften in Bezug auf Datenschutzanforderungen gemäß der DSGVO und anderer relevanter Vorschriften überprüft?</v>
      </c>
      <c r="E94" s="25" t="str">
        <f>VLOOKUP($A94,Input!$A$10:$C$1130,3,FALSE)</f>
        <v>&lt;Ja/Nein/Nicht anwendbar auswählen&gt;</v>
      </c>
      <c r="F94" s="31">
        <v>0.05</v>
      </c>
      <c r="G94" s="31" t="s">
        <v>1221</v>
      </c>
      <c r="H94" s="31" t="s">
        <v>684</v>
      </c>
      <c r="I94" s="31" t="s">
        <v>685</v>
      </c>
      <c r="J94" s="31"/>
      <c r="K94" s="31">
        <f t="shared" si="2"/>
        <v>0</v>
      </c>
      <c r="L94" s="33"/>
      <c r="M94" s="33"/>
      <c r="N94" s="33"/>
      <c r="O94" s="33"/>
    </row>
    <row r="95" spans="1:15" ht="102.75" customHeight="1" x14ac:dyDescent="0.25">
      <c r="A95" s="24" t="s">
        <v>686</v>
      </c>
      <c r="B95" s="24" t="s">
        <v>687</v>
      </c>
      <c r="C95" s="24" t="s">
        <v>1258</v>
      </c>
      <c r="D95" s="23" t="str">
        <f>VLOOKUP($A95,Input!$A$10:$C$1130,2,FALSE)</f>
        <v>Wartet die Organisation ein RisikoVerwaltungmentprogramm, das Überlegungen im Zusammenhang mit dem Datenschutz berücksichtigt?</v>
      </c>
      <c r="E95" s="25" t="str">
        <f>VLOOKUP($A95,Input!$A$10:$C$1130,3,FALSE)</f>
        <v>&lt;Ja/Nein/Nicht anwendbar auswählen&gt;</v>
      </c>
      <c r="F95" s="24">
        <v>0.3</v>
      </c>
      <c r="G95" s="23" t="s">
        <v>1211</v>
      </c>
      <c r="H95" s="23" t="s">
        <v>1216</v>
      </c>
      <c r="I95" s="24" t="s">
        <v>688</v>
      </c>
      <c r="J95" s="24" t="s">
        <v>689</v>
      </c>
      <c r="K95" s="24">
        <f t="shared" si="2"/>
        <v>0</v>
      </c>
      <c r="L95" s="26">
        <f>IFERROR(SUMIF(G:G,G95,K:K)/(SUMIFS(F:F,G:G,G95,E:E,"Ja")+SUMIFS(F:F,G:G,G95,E:E,"Nein")),0)</f>
        <v>0</v>
      </c>
      <c r="M95" s="26" t="str">
        <f>_xlfn.IFNA(VLOOKUP(_xlfn.MAXIFS(F:F,G:G,G95,E:E,"Nein"),IF(G:G=G95,F:H),3,FALSE),"Konzentrieren Sie zu diesem Zeitpunkt die Untersuchung der DSGVO auf andere Unterszenarien.")</f>
        <v>Konzentrieren Sie zu diesem Zeitpunkt die Untersuchung der DSGVO auf andere Unterszenarien.</v>
      </c>
      <c r="N95" s="26" t="str">
        <f>IF(E95="&lt;Ja/Nein/Nicht anwendbar auswählen&gt;","Nicht beantwortet",IF(E95="Nicht anwendbar","Neint Applicable",IF(E95="Nein","Start",IF(COUNTIFS(G:G,G95,B:B,"Fortschritt",E:E,"Ja")=COUNTIFS(G:G,G95,B:B,"Fortschritt"),"Optimierung","Fortschritt"))))</f>
        <v>Nicht beantwortet</v>
      </c>
      <c r="O95" s="26" t="str">
        <f>G95</f>
        <v>M.12: Definition einer Strategie für das UnternehmensrisikoVerwaltungment einschließlich Datenschutzrisiken</v>
      </c>
    </row>
    <row r="96" spans="1:15" ht="136.5" customHeight="1" x14ac:dyDescent="0.25">
      <c r="A96" s="28" t="s">
        <v>690</v>
      </c>
      <c r="B96" s="29" t="s">
        <v>691</v>
      </c>
      <c r="C96" s="28" t="s">
        <v>1258</v>
      </c>
      <c r="D96" s="28" t="str">
        <f>VLOOKUP($A96,Input!$A$10:$C$1130,2,FALSE)</f>
        <v>Sind in der gesamten Organisation Grundsätze und Anleitungen für die Behandlung von Risiken vorhanden?</v>
      </c>
      <c r="E96" s="25" t="str">
        <f>VLOOKUP($A96,Input!$A$10:$C$1130,3,FALSE)</f>
        <v>&lt;Ja/Nein/Nicht anwendbar auswählen&gt;</v>
      </c>
      <c r="F96" s="28">
        <v>0.2</v>
      </c>
      <c r="G96" s="28" t="s">
        <v>1211</v>
      </c>
      <c r="H96" s="28" t="s">
        <v>1217</v>
      </c>
      <c r="I96" s="28" t="s">
        <v>692</v>
      </c>
      <c r="J96" s="28"/>
      <c r="K96" s="28">
        <f t="shared" si="2"/>
        <v>0</v>
      </c>
      <c r="L96" s="30"/>
      <c r="M96" s="30"/>
      <c r="N96" s="30"/>
      <c r="O96" s="30"/>
    </row>
    <row r="97" spans="1:15" ht="82.5" x14ac:dyDescent="0.25">
      <c r="A97" s="28" t="s">
        <v>693</v>
      </c>
      <c r="B97" s="29" t="s">
        <v>694</v>
      </c>
      <c r="C97" s="28" t="s">
        <v>1258</v>
      </c>
      <c r="D97" s="28" t="str">
        <f>VLOOKUP($A97,Input!$A$10:$C$1130,2,FALSE)</f>
        <v>Ist ein definiertes Framework für die Bewertung und Kontrolle von Bedrohungen in der gesamten Organisation vorhanden?</v>
      </c>
      <c r="E97" s="25" t="str">
        <f>VLOOKUP($A97,Input!$A$10:$C$1130,3,FALSE)</f>
        <v>&lt;Ja/Nein/Nicht anwendbar auswählen&gt;</v>
      </c>
      <c r="F97" s="28">
        <v>0.2</v>
      </c>
      <c r="G97" s="28" t="s">
        <v>1211</v>
      </c>
      <c r="H97" s="28" t="s">
        <v>1218</v>
      </c>
      <c r="I97" s="28" t="s">
        <v>695</v>
      </c>
      <c r="J97" s="28"/>
      <c r="K97" s="28">
        <f t="shared" si="2"/>
        <v>0</v>
      </c>
      <c r="L97" s="30"/>
      <c r="M97" s="30"/>
      <c r="N97" s="30"/>
      <c r="O97" s="30"/>
    </row>
    <row r="98" spans="1:15" ht="105.75" customHeight="1" x14ac:dyDescent="0.25">
      <c r="A98" s="28" t="s">
        <v>696</v>
      </c>
      <c r="B98" s="29" t="s">
        <v>697</v>
      </c>
      <c r="C98" s="28" t="s">
        <v>1258</v>
      </c>
      <c r="D98" s="28" t="str">
        <f>VLOOKUP($A98,Input!$A$10:$C$1130,2,FALSE)</f>
        <v>Sind Strategien für die Minderung oder Übertragung definiert wie notwendig?</v>
      </c>
      <c r="E98" s="25" t="str">
        <f>VLOOKUP($A98,Input!$A$10:$C$1130,3,FALSE)</f>
        <v>&lt;Ja/Nein/Nicht anwendbar auswählen&gt;</v>
      </c>
      <c r="F98" s="28">
        <v>0.1</v>
      </c>
      <c r="G98" s="28" t="s">
        <v>1211</v>
      </c>
      <c r="H98" s="28" t="s">
        <v>1014</v>
      </c>
      <c r="I98" s="28" t="s">
        <v>698</v>
      </c>
      <c r="J98" s="28"/>
      <c r="K98" s="28">
        <f t="shared" ref="K98:K129" si="3">SUMIF(E98,"ja",F98)</f>
        <v>0</v>
      </c>
      <c r="L98" s="30"/>
      <c r="M98" s="30"/>
      <c r="N98" s="30"/>
      <c r="O98" s="30"/>
    </row>
    <row r="99" spans="1:15" ht="90" customHeight="1" x14ac:dyDescent="0.25">
      <c r="A99" s="28" t="s">
        <v>699</v>
      </c>
      <c r="B99" s="29" t="s">
        <v>700</v>
      </c>
      <c r="C99" s="28" t="s">
        <v>1258</v>
      </c>
      <c r="D99" s="28" t="str">
        <f>VLOOKUP($A99,Input!$A$10:$C$1130,2,FALSE)</f>
        <v>Werden die Risiken priorisiert, um die Ressourcen auf den Schutz und die Sicherung der wertvollsten geschäftlichen Ressourcen zu konzentrieren?</v>
      </c>
      <c r="E99" s="25" t="str">
        <f>VLOOKUP($A99,Input!$A$10:$C$1130,3,FALSE)</f>
        <v>&lt;Ja/Nein/Nicht anwendbar auswählen&gt;</v>
      </c>
      <c r="F99" s="28">
        <v>0.1</v>
      </c>
      <c r="G99" s="28" t="s">
        <v>1211</v>
      </c>
      <c r="H99" s="28" t="s">
        <v>701</v>
      </c>
      <c r="I99" s="28" t="s">
        <v>702</v>
      </c>
      <c r="J99" s="28"/>
      <c r="K99" s="28">
        <f t="shared" si="3"/>
        <v>0</v>
      </c>
      <c r="L99" s="30"/>
      <c r="M99" s="30"/>
      <c r="N99" s="30"/>
      <c r="O99" s="30"/>
    </row>
    <row r="100" spans="1:15" ht="102.75" customHeight="1" x14ac:dyDescent="0.25">
      <c r="A100" s="28" t="s">
        <v>703</v>
      </c>
      <c r="B100" s="29" t="s">
        <v>704</v>
      </c>
      <c r="C100" s="28" t="s">
        <v>1258</v>
      </c>
      <c r="D100" s="28" t="str">
        <f>VLOOKUP($A100,Input!$A$10:$C$1130,2,FALSE)</f>
        <v>Werden Überlegungen hinsichtlich des Risikos (für Finanzen, Ruf oder anderweitig) berücksichtigt, das durch die falsche Behandlung personenbezogener Daten verursacht wird?</v>
      </c>
      <c r="E100" s="25" t="str">
        <f>VLOOKUP($A100,Input!$A$10:$C$1130,3,FALSE)</f>
        <v>&lt;Ja/Nein/Nicht anwendbar auswählen&gt;</v>
      </c>
      <c r="F100" s="28">
        <v>0.1</v>
      </c>
      <c r="G100" s="28" t="s">
        <v>1211</v>
      </c>
      <c r="H100" s="28" t="s">
        <v>705</v>
      </c>
      <c r="I100" s="28" t="s">
        <v>706</v>
      </c>
      <c r="J100" s="28"/>
      <c r="K100" s="28">
        <f t="shared" si="3"/>
        <v>0</v>
      </c>
      <c r="L100" s="30"/>
      <c r="M100" s="30"/>
      <c r="N100" s="30"/>
      <c r="O100" s="30"/>
    </row>
    <row r="101" spans="1:15" ht="108.75" customHeight="1" x14ac:dyDescent="0.25">
      <c r="A101" s="24" t="s">
        <v>707</v>
      </c>
      <c r="B101" s="24" t="s">
        <v>708</v>
      </c>
      <c r="C101" s="24" t="s">
        <v>1259</v>
      </c>
      <c r="D101" s="23" t="str">
        <f>VLOOKUP($A101,Input!$A$10:$C$1130,2,FALSE)</f>
        <v>Stellt die Organisation Überlegungen an, wie sie Technologien, Produkte, Prozesse und organisatorische Struktur mit Datenschutz und Schutz der Privatsphäre als wesentlichen Komponenten entwickeln kann, und ist sie sich der entsprechenden Lücken bewusst?</v>
      </c>
      <c r="E101" s="25" t="str">
        <f>VLOOKUP($A101,Input!$A$10:$C$1130,3,FALSE)</f>
        <v>&lt;Ja/Nein/Nicht anwendbar auswählen&gt;</v>
      </c>
      <c r="F101" s="24">
        <v>0.3</v>
      </c>
      <c r="G101" s="23" t="s">
        <v>709</v>
      </c>
      <c r="H101" s="23" t="s">
        <v>710</v>
      </c>
      <c r="I101" s="24" t="s">
        <v>711</v>
      </c>
      <c r="J101" s="24" t="s">
        <v>712</v>
      </c>
      <c r="K101" s="24">
        <f t="shared" si="3"/>
        <v>0</v>
      </c>
      <c r="L101" s="26">
        <f>IFERROR(SUMIF(G:G,G101,K:K)/(SUMIFS(F:F,G:G,G101,E:E,"Ja")+SUMIFS(F:F,G:G,G101,E:E,"Nein")),0)</f>
        <v>0</v>
      </c>
      <c r="M101" s="26" t="str">
        <f>_xlfn.IFNA(VLOOKUP(_xlfn.MAXIFS(F:F,G:G,G101,E:E,"Nein"),IF(G:G=G101,F:H),3,FALSE),"Konzentrieren Sie zu diesem Zeitpunkt die Untersuchung der DSGVO auf andere Unterszenarien.")</f>
        <v>Konzentrieren Sie zu diesem Zeitpunkt die Untersuchung der DSGVO auf andere Unterszenarien.</v>
      </c>
      <c r="N101" s="26" t="str">
        <f>IF(E101="&lt;Ja/Nein/Nicht anwendbar auswählen&gt;","Nicht beantwortet",IF(E101="Nicht anwendbar","Neint Applicable",IF(E101="Nein","Start",IF(COUNTIFS(G:G,G101,B:B,"Fortschritt",E:E,"Ja")=COUNTIFS(G:G,G101,B:B,"Fortschritt"),"Optimierung","Fortschritt"))))</f>
        <v>Nicht beantwortet</v>
      </c>
      <c r="O101" s="26" t="str">
        <f>G101</f>
        <v>P.1: Von vornherein integrierter, standardisierter Datenschutz</v>
      </c>
    </row>
    <row r="102" spans="1:15" ht="139.5" customHeight="1" x14ac:dyDescent="0.25">
      <c r="A102" s="28" t="s">
        <v>713</v>
      </c>
      <c r="B102" s="29" t="s">
        <v>714</v>
      </c>
      <c r="C102" s="28" t="s">
        <v>1259</v>
      </c>
      <c r="D102" s="28" t="str">
        <f>VLOOKUP($A102,Input!$A$10:$C$1130,2,FALSE)</f>
        <v>Besteht die Möglichkeit, personenbezogene Daten zu pseudonymisieren?</v>
      </c>
      <c r="E102" s="25" t="str">
        <f>VLOOKUP($A102,Input!$A$10:$C$1130,3,FALSE)</f>
        <v>&lt;Ja/Nein/Nicht anwendbar auswählen&gt;</v>
      </c>
      <c r="F102" s="28">
        <v>0.15</v>
      </c>
      <c r="G102" s="28" t="s">
        <v>715</v>
      </c>
      <c r="H102" s="28" t="s">
        <v>716</v>
      </c>
      <c r="I102" s="28" t="s">
        <v>717</v>
      </c>
      <c r="J102" s="28"/>
      <c r="K102" s="28">
        <f t="shared" si="3"/>
        <v>0</v>
      </c>
      <c r="L102" s="28"/>
      <c r="M102" s="28"/>
      <c r="N102" s="28"/>
      <c r="O102" s="28"/>
    </row>
    <row r="103" spans="1:15" ht="120" customHeight="1" x14ac:dyDescent="0.25">
      <c r="A103" s="28" t="s">
        <v>718</v>
      </c>
      <c r="B103" s="29" t="s">
        <v>719</v>
      </c>
      <c r="C103" s="28" t="s">
        <v>1259</v>
      </c>
      <c r="D103" s="28" t="str">
        <f>VLOOKUP($A103,Input!$A$10:$C$1130,2,FALSE)</f>
        <v>Ist ein Prozess vorhanden, mit dem ermittelt wird, wie viele personenbezogene Daten für den Betrieb der Organisation erforderlich sind?</v>
      </c>
      <c r="E103" s="25" t="str">
        <f>VLOOKUP($A103,Input!$A$10:$C$1130,3,FALSE)</f>
        <v>&lt;Ja/Nein/Nicht anwendbar auswählen&gt;</v>
      </c>
      <c r="F103" s="28">
        <v>0.15</v>
      </c>
      <c r="G103" s="28" t="s">
        <v>720</v>
      </c>
      <c r="H103" s="28" t="s">
        <v>1253</v>
      </c>
      <c r="I103" s="28" t="s">
        <v>721</v>
      </c>
      <c r="J103" s="28"/>
      <c r="K103" s="28">
        <f t="shared" si="3"/>
        <v>0</v>
      </c>
      <c r="L103" s="28"/>
      <c r="M103" s="28"/>
      <c r="N103" s="28"/>
      <c r="O103" s="28"/>
    </row>
    <row r="104" spans="1:15" ht="102.75" customHeight="1" x14ac:dyDescent="0.25">
      <c r="A104" s="28" t="s">
        <v>722</v>
      </c>
      <c r="B104" s="29" t="s">
        <v>723</v>
      </c>
      <c r="C104" s="28" t="s">
        <v>1259</v>
      </c>
      <c r="D104" s="28" t="str">
        <f>VLOOKUP($A104,Input!$A$10:$C$1130,2,FALSE)</f>
        <v>Ist ein Prozess/sind Steuerungen für den Zugriff durch Mitarbeiter (beispielsweise die Trennung von Aufgaben) vorhanden, wenn die verfügbare Technologie nicht ausreicht, um die Daten angemessen zu schützen?</v>
      </c>
      <c r="E104" s="25" t="str">
        <f>VLOOKUP($A104,Input!$A$10:$C$1130,3,FALSE)</f>
        <v>&lt;Ja/Nein/Nicht anwendbar auswählen&gt;</v>
      </c>
      <c r="F104" s="28">
        <v>0.1</v>
      </c>
      <c r="G104" s="28" t="s">
        <v>724</v>
      </c>
      <c r="H104" s="28" t="s">
        <v>725</v>
      </c>
      <c r="I104" s="28" t="s">
        <v>726</v>
      </c>
      <c r="J104" s="28"/>
      <c r="K104" s="28">
        <f t="shared" si="3"/>
        <v>0</v>
      </c>
      <c r="L104" s="28"/>
      <c r="M104" s="28"/>
      <c r="N104" s="28"/>
      <c r="O104" s="28"/>
    </row>
    <row r="105" spans="1:15" ht="115.5" x14ac:dyDescent="0.25">
      <c r="A105" s="28" t="s">
        <v>727</v>
      </c>
      <c r="B105" s="29" t="s">
        <v>728</v>
      </c>
      <c r="C105" s="28" t="s">
        <v>1259</v>
      </c>
      <c r="D105" s="28" t="str">
        <f>VLOOKUP($A105,Input!$A$10:$C$1130,2,FALSE)</f>
        <v>Sind eine Richtlinie/ein Verfahren vorhanden, um nach dem Grundsatz der geringsten erforderlichen Berechtigungsstufe Zugriff auf personenbezogene Daten bereitzustellen?</v>
      </c>
      <c r="E105" s="25" t="str">
        <f>VLOOKUP($A105,Input!$A$10:$C$1130,3,FALSE)</f>
        <v>&lt;Ja/Nein/Nicht anwendbar auswählen&gt;</v>
      </c>
      <c r="F105" s="28">
        <v>0.1</v>
      </c>
      <c r="G105" s="28" t="s">
        <v>729</v>
      </c>
      <c r="H105" s="28" t="s">
        <v>1015</v>
      </c>
      <c r="I105" s="28" t="s">
        <v>730</v>
      </c>
      <c r="J105" s="28"/>
      <c r="K105" s="28">
        <f t="shared" si="3"/>
        <v>0</v>
      </c>
      <c r="L105" s="28"/>
      <c r="M105" s="28"/>
      <c r="N105" s="28"/>
      <c r="O105" s="28"/>
    </row>
    <row r="106" spans="1:15" ht="70.349999999999994" customHeight="1" x14ac:dyDescent="0.25">
      <c r="A106" s="28" t="s">
        <v>731</v>
      </c>
      <c r="B106" s="29" t="s">
        <v>732</v>
      </c>
      <c r="C106" s="28" t="s">
        <v>1259</v>
      </c>
      <c r="D106" s="28" t="str">
        <f>VLOOKUP($A106,Input!$A$10:$C$1130,2,FALSE)</f>
        <v>Sind Datenschutz und Schutz der Privatsphäre als wesentliche Komponenten in die relevanten Richtlinien und Prozesse integriert?</v>
      </c>
      <c r="E106" s="25" t="str">
        <f>VLOOKUP($A106,Input!$A$10:$C$1130,3,FALSE)</f>
        <v>&lt;Ja/Nein/Nicht anwendbar auswählen&gt;</v>
      </c>
      <c r="F106" s="28">
        <v>0.1</v>
      </c>
      <c r="G106" s="28" t="s">
        <v>1017</v>
      </c>
      <c r="H106" s="28" t="s">
        <v>1016</v>
      </c>
      <c r="I106" s="28" t="s">
        <v>733</v>
      </c>
      <c r="J106" s="28"/>
      <c r="K106" s="28">
        <f t="shared" si="3"/>
        <v>0</v>
      </c>
      <c r="L106" s="28"/>
      <c r="M106" s="28"/>
      <c r="N106" s="28"/>
      <c r="O106" s="28"/>
    </row>
    <row r="107" spans="1:15" ht="156.75" customHeight="1" x14ac:dyDescent="0.25">
      <c r="A107" s="31" t="s">
        <v>734</v>
      </c>
      <c r="B107" s="32" t="s">
        <v>735</v>
      </c>
      <c r="C107" s="31" t="s">
        <v>1259</v>
      </c>
      <c r="D107" s="31" t="str">
        <f>VLOOKUP($A107,Input!$A$10:$C$1130,2,FALSE)</f>
        <v>Werden Verfahren für Datenschutz und Schutz der Privatsphäre mithilfe kontinuierlicher Schulungen und Informationsprogramme in die Kultur der Organisation eingebettet?</v>
      </c>
      <c r="E107" s="25" t="str">
        <f>VLOOKUP($A107,Input!$A$10:$C$1130,3,FALSE)</f>
        <v>&lt;Ja/Nein/Nicht anwendbar auswählen&gt;</v>
      </c>
      <c r="F107" s="31">
        <v>0.05</v>
      </c>
      <c r="G107" s="31" t="s">
        <v>1017</v>
      </c>
      <c r="H107" s="31" t="s">
        <v>1219</v>
      </c>
      <c r="I107" s="31" t="s">
        <v>736</v>
      </c>
      <c r="J107" s="31"/>
      <c r="K107" s="31">
        <f t="shared" si="3"/>
        <v>0</v>
      </c>
      <c r="L107" s="31"/>
      <c r="M107" s="31"/>
      <c r="N107" s="31"/>
      <c r="O107" s="31"/>
    </row>
    <row r="108" spans="1:15" ht="70.5" customHeight="1" x14ac:dyDescent="0.25">
      <c r="A108" s="31" t="s">
        <v>737</v>
      </c>
      <c r="B108" s="32" t="s">
        <v>738</v>
      </c>
      <c r="C108" s="31" t="s">
        <v>1259</v>
      </c>
      <c r="D108" s="31" t="str">
        <f>VLOOKUP($A108,Input!$A$10:$C$1130,2,FALSE)</f>
        <v>Sind Grundsätze im Zusammenhang mit Datenschutz und Schutz der Privatsphäre in den kontinuierlichen Entwicklungszyklus für Software und Technologie integriert?</v>
      </c>
      <c r="E108" s="25" t="str">
        <f>VLOOKUP($A108,Input!$A$10:$C$1130,3,FALSE)</f>
        <v>&lt;Ja/Nein/Nicht anwendbar auswählen&gt;</v>
      </c>
      <c r="F108" s="31">
        <v>0.05</v>
      </c>
      <c r="G108" s="31" t="s">
        <v>1017</v>
      </c>
      <c r="H108" s="31" t="s">
        <v>1018</v>
      </c>
      <c r="I108" s="31" t="s">
        <v>739</v>
      </c>
      <c r="J108" s="31"/>
      <c r="K108" s="31">
        <f t="shared" si="3"/>
        <v>0</v>
      </c>
      <c r="L108" s="31"/>
      <c r="M108" s="31"/>
      <c r="N108" s="31"/>
      <c r="O108" s="31"/>
    </row>
    <row r="109" spans="1:15" ht="120.75" customHeight="1" x14ac:dyDescent="0.25">
      <c r="A109" s="24" t="s">
        <v>740</v>
      </c>
      <c r="B109" s="24" t="s">
        <v>741</v>
      </c>
      <c r="C109" s="24" t="s">
        <v>1259</v>
      </c>
      <c r="D109" s="23" t="str">
        <f>VLOOKUP($A109,Input!$A$10:$C$1130,2,FALSE)</f>
        <v>Kennt die Organisation Technologien für die Verschlüsselung personenbezogener Daten und hat sie einige personenbezogene Daten verschlüsselt, wie offizielle Identifikationsnummern, Geburtstage oder Bankdaten?</v>
      </c>
      <c r="E109" s="25" t="str">
        <f>VLOOKUP($A109,Input!$A$10:$C$1130,3,FALSE)</f>
        <v>&lt;Ja/Nein/Nicht anwendbar auswählen&gt;</v>
      </c>
      <c r="F109" s="24">
        <v>0.4</v>
      </c>
      <c r="G109" s="23" t="s">
        <v>1021</v>
      </c>
      <c r="H109" s="23" t="s">
        <v>1019</v>
      </c>
      <c r="I109" s="24" t="s">
        <v>742</v>
      </c>
      <c r="J109" s="24" t="s">
        <v>743</v>
      </c>
      <c r="K109" s="24">
        <f t="shared" si="3"/>
        <v>0</v>
      </c>
      <c r="L109" s="26">
        <f>IFERROR(SUMIF(G:G,G109,K:K)/(SUMIFS(F:F,G:G,G109,E:E,"Ja")+SUMIFS(F:F,G:G,G109,E:E,"Nein")),0)</f>
        <v>0</v>
      </c>
      <c r="M109" s="26" t="str">
        <f>_xlfn.IFNA(VLOOKUP(_xlfn.MAXIFS(F:F,G:G,G109,E:E,"Nein"),IF(G:G=G109,F:H),3,FALSE),"Konzentrieren Sie zu diesem Zeitpunkt die Untersuchung der DSGVO auf andere Unterszenarien.")</f>
        <v>Konzentrieren Sie zu diesem Zeitpunkt die Untersuchung der DSGVO auf andere Unterszenarien.</v>
      </c>
      <c r="N109" s="26" t="str">
        <f>IF(E109="&lt;Ja/Nein/Nicht anwendbar auswählen&gt;","Nicht beantwortet",IF(E109="Nicht anwendbar","Neint Applicable",IF(E109="Nein","Start",IF(COUNTIFS(G:G,G109,B:B,"Fortschritt",E:E,"Ja")=COUNTIFS(G:G,G109,B:B,"Fortschritt"),"Optimierung","Fortschritt"))))</f>
        <v>Nicht beantwortet</v>
      </c>
      <c r="O109" s="26" t="str">
        <f>G109</f>
        <v>P.2: Sicherung personenbezogener Daten durch Verschlüsselung</v>
      </c>
    </row>
    <row r="110" spans="1:15" ht="102.75" customHeight="1" x14ac:dyDescent="0.25">
      <c r="A110" s="28" t="s">
        <v>744</v>
      </c>
      <c r="B110" s="29" t="s">
        <v>745</v>
      </c>
      <c r="C110" s="28" t="s">
        <v>1259</v>
      </c>
      <c r="D110" s="28" t="str">
        <f>VLOOKUP($A110,Input!$A$10:$C$1130,2,FALSE)</f>
        <v>Sind Richtlinien oder Verfahren vorhanden, in denen definiert wird, welche personenbezogene Daten verschlüsselt werden sollen, wie sie verschlüsselt werden sollen, und was der Zweck der Verschlüsselung ist?</v>
      </c>
      <c r="E110" s="25" t="str">
        <f>VLOOKUP($A110,Input!$A$10:$C$1130,3,FALSE)</f>
        <v>&lt;Ja/Nein/Nicht anwendbar auswählen&gt;</v>
      </c>
      <c r="F110" s="28">
        <v>0.2</v>
      </c>
      <c r="G110" s="28" t="s">
        <v>1021</v>
      </c>
      <c r="H110" s="28" t="s">
        <v>1020</v>
      </c>
      <c r="I110" s="28" t="s">
        <v>746</v>
      </c>
      <c r="J110" s="28"/>
      <c r="K110" s="28">
        <f t="shared" si="3"/>
        <v>0</v>
      </c>
      <c r="L110" s="28"/>
      <c r="M110" s="28"/>
      <c r="N110" s="28"/>
      <c r="O110" s="28"/>
    </row>
    <row r="111" spans="1:15" ht="66" x14ac:dyDescent="0.25">
      <c r="A111" s="31" t="s">
        <v>747</v>
      </c>
      <c r="B111" s="32" t="s">
        <v>748</v>
      </c>
      <c r="C111" s="31" t="s">
        <v>1259</v>
      </c>
      <c r="D111" s="31" t="str">
        <f>VLOOKUP($A111,Input!$A$10:$C$1130,2,FALSE)</f>
        <v>Ist ein Datenschutzstandard vorhanden, der die Verschlüsselungskriterien dokumentiert?</v>
      </c>
      <c r="E111" s="25" t="str">
        <f>VLOOKUP($A111,Input!$A$10:$C$1130,3,FALSE)</f>
        <v>&lt;Ja/Nein/Nicht anwendbar auswählen&gt;</v>
      </c>
      <c r="F111" s="31">
        <v>0.1</v>
      </c>
      <c r="G111" s="31" t="s">
        <v>749</v>
      </c>
      <c r="H111" s="31" t="s">
        <v>750</v>
      </c>
      <c r="I111" s="31" t="s">
        <v>751</v>
      </c>
      <c r="J111" s="31"/>
      <c r="K111" s="31">
        <f t="shared" si="3"/>
        <v>0</v>
      </c>
      <c r="L111" s="31"/>
      <c r="M111" s="31"/>
      <c r="N111" s="31"/>
      <c r="O111" s="31"/>
    </row>
    <row r="112" spans="1:15" ht="66" x14ac:dyDescent="0.25">
      <c r="A112" s="28" t="s">
        <v>752</v>
      </c>
      <c r="B112" s="29" t="s">
        <v>753</v>
      </c>
      <c r="C112" s="28" t="s">
        <v>1259</v>
      </c>
      <c r="D112" s="28" t="str">
        <f>VLOOKUP($A112,Input!$A$10:$C$1130,2,FALSE)</f>
        <v>Sind geeignete Technologien vorhanden, um eine Verschlüsselung auszuführen?</v>
      </c>
      <c r="E112" s="25" t="str">
        <f>VLOOKUP($A112,Input!$A$10:$C$1130,3,FALSE)</f>
        <v>&lt;Ja/Nein/Nicht anwendbar auswählen&gt;</v>
      </c>
      <c r="F112" s="28">
        <v>0.2</v>
      </c>
      <c r="G112" s="28" t="s">
        <v>1021</v>
      </c>
      <c r="H112" s="28" t="s">
        <v>1022</v>
      </c>
      <c r="I112" s="28" t="s">
        <v>754</v>
      </c>
      <c r="J112" s="28"/>
      <c r="K112" s="28">
        <f t="shared" si="3"/>
        <v>0</v>
      </c>
      <c r="L112" s="28"/>
      <c r="M112" s="28"/>
      <c r="N112" s="28"/>
      <c r="O112" s="28"/>
    </row>
    <row r="113" spans="1:15" ht="72" customHeight="1" x14ac:dyDescent="0.25">
      <c r="A113" s="31" t="s">
        <v>755</v>
      </c>
      <c r="B113" s="32" t="s">
        <v>756</v>
      </c>
      <c r="C113" s="31" t="s">
        <v>1259</v>
      </c>
      <c r="D113" s="31" t="str">
        <f>VLOOKUP($A113,Input!$A$10:$C$1130,2,FALSE)</f>
        <v>Werden neue Verschlüsselungstechnologien regelmäßig analysiert und bleibt die Organisationen bei Entwicklungen in Bezug auf robuste Verschlüsselungstechniken auf dem Laufenden?</v>
      </c>
      <c r="E113" s="25" t="str">
        <f>VLOOKUP($A113,Input!$A$10:$C$1130,3,FALSE)</f>
        <v>&lt;Ja/Nein/Nicht anwendbar auswählen&gt;</v>
      </c>
      <c r="F113" s="31">
        <v>0.1</v>
      </c>
      <c r="G113" s="31" t="s">
        <v>1021</v>
      </c>
      <c r="H113" s="31" t="s">
        <v>1023</v>
      </c>
      <c r="I113" s="31" t="s">
        <v>757</v>
      </c>
      <c r="J113" s="31"/>
      <c r="K113" s="31">
        <f t="shared" si="3"/>
        <v>0</v>
      </c>
      <c r="L113" s="31"/>
      <c r="M113" s="31"/>
      <c r="N113" s="31"/>
      <c r="O113" s="31"/>
    </row>
    <row r="114" spans="1:15" ht="138" customHeight="1" x14ac:dyDescent="0.25">
      <c r="A114" s="24" t="s">
        <v>758</v>
      </c>
      <c r="B114" s="24" t="s">
        <v>759</v>
      </c>
      <c r="C114" s="24" t="s">
        <v>1259</v>
      </c>
      <c r="D114" s="23" t="str">
        <f>VLOOKUP($A114,Input!$A$10:$C$1130,2,FALSE)</f>
        <v>Ist die Organisation kontinuierlich bestrebt, die benötigten Kontrollen in Bezug auf Mitarbeiter, Prozesse und Technologien zu identifizieren, um die Vertraulichkeit, Integrität und Verfügbarkeit personenbezogener Daten zu schützen?</v>
      </c>
      <c r="E114" s="25" t="str">
        <f>VLOOKUP($A114,Input!$A$10:$C$1130,3,FALSE)</f>
        <v>&lt;Ja/Nein/Nicht anwendbar auswählen&gt;</v>
      </c>
      <c r="F114" s="24">
        <v>0.2</v>
      </c>
      <c r="G114" s="23" t="s">
        <v>760</v>
      </c>
      <c r="H114" s="23" t="s">
        <v>1050</v>
      </c>
      <c r="I114" s="24" t="s">
        <v>761</v>
      </c>
      <c r="J114" s="24" t="s">
        <v>762</v>
      </c>
      <c r="K114" s="24">
        <f t="shared" si="3"/>
        <v>0</v>
      </c>
      <c r="L114" s="26">
        <f>IFERROR(SUMIF(G:G,G114,K:K)/(SUMIFS(F:F,G:G,G114,E:E,"Ja")+SUMIFS(F:F,G:G,G114,E:E,"Nein")),0)</f>
        <v>0</v>
      </c>
      <c r="M114" s="26" t="str">
        <f>_xlfn.IFNA(VLOOKUP(_xlfn.MAXIFS(F:F,G:G,G114,E:E,"Nein"),IF(G:G=G114,F:H),3,FALSE),"Konzentrieren Sie zu diesem Zeitpunkt die Untersuchung der DSGVO auf andere Unterszenarien.")</f>
        <v>Konzentrieren Sie zu diesem Zeitpunkt die Untersuchung der DSGVO auf andere Unterszenarien.</v>
      </c>
      <c r="N114" s="26" t="str">
        <f>IF(E114="&lt;Ja/Nein/Nicht anwendbar auswählen&gt;","Nicht beantwortet",IF(E114="Nicht anwendbar","Neint Applicable",IF(E114="Nein","Start",IF(COUNTIFS(G:G,G114,B:B,"Fortschritt",E:E,"Ja")=COUNTIFS(G:G,G114,B:B,"Fortschritt"),"Optimierung","Fortschritt"))))</f>
        <v>Nicht beantwortet</v>
      </c>
      <c r="O114" s="26" t="str">
        <f>G114</f>
        <v>P.3: Sicherung personenbezogener Daten durch Sicherheitskontrollen, die Vertraulichkeit, Integrität und Verfügbarkeit personenbezogener Daten sicherstellen</v>
      </c>
    </row>
    <row r="115" spans="1:15" ht="144" customHeight="1" x14ac:dyDescent="0.25">
      <c r="A115" s="28" t="s">
        <v>763</v>
      </c>
      <c r="B115" s="29" t="s">
        <v>764</v>
      </c>
      <c r="C115" s="28" t="s">
        <v>1259</v>
      </c>
      <c r="D115" s="28" t="str">
        <f>VLOOKUP($A115,Input!$A$10:$C$1130,2,FALSE)</f>
        <v>Sind formell definierte Anforderungen für den Schutz der Vertraulichkeit, Integrität und Verfügbarkeit der personenbezogenen Daten unter Kontrolle der Organisation vorhanden?</v>
      </c>
      <c r="E115" s="25" t="str">
        <f>VLOOKUP($A115,Input!$A$10:$C$1130,3,FALSE)</f>
        <v>&lt;Ja/Nein/Nicht anwendbar auswählen&gt;</v>
      </c>
      <c r="F115" s="28">
        <v>0.15</v>
      </c>
      <c r="G115" s="28" t="s">
        <v>1049</v>
      </c>
      <c r="H115" s="28" t="s">
        <v>1051</v>
      </c>
      <c r="I115" s="28" t="s">
        <v>765</v>
      </c>
      <c r="J115" s="28"/>
      <c r="K115" s="28">
        <f t="shared" si="3"/>
        <v>0</v>
      </c>
      <c r="L115" s="28"/>
      <c r="M115" s="28"/>
      <c r="N115" s="28"/>
      <c r="O115" s="28"/>
    </row>
    <row r="116" spans="1:15" ht="139.5" customHeight="1" x14ac:dyDescent="0.25">
      <c r="A116" s="28" t="s">
        <v>766</v>
      </c>
      <c r="B116" s="29" t="s">
        <v>767</v>
      </c>
      <c r="C116" s="28" t="s">
        <v>1259</v>
      </c>
      <c r="D116" s="28" t="str">
        <f>VLOOKUP($A116,Input!$A$10:$C$1130,2,FALSE)</f>
        <v>Sind formell definierte Maßnahmen vorhanden, die sicherstellen, dass die Organisation die Anforderungen hinsichtlich des Schutzes der Vertraulichkeit, Integrität und Verfügbarkeit personenbezogener Daten erfüllt?</v>
      </c>
      <c r="E116" s="25" t="str">
        <f>VLOOKUP($A116,Input!$A$10:$C$1130,3,FALSE)</f>
        <v>&lt;Ja/Nein/Nicht anwendbar auswählen&gt;</v>
      </c>
      <c r="F116" s="28">
        <v>0.1</v>
      </c>
      <c r="G116" s="28" t="s">
        <v>768</v>
      </c>
      <c r="H116" s="28" t="s">
        <v>1254</v>
      </c>
      <c r="I116" s="28" t="s">
        <v>769</v>
      </c>
      <c r="J116" s="28"/>
      <c r="K116" s="28">
        <f t="shared" si="3"/>
        <v>0</v>
      </c>
      <c r="L116" s="28"/>
      <c r="M116" s="28"/>
      <c r="N116" s="28"/>
      <c r="O116" s="28"/>
    </row>
    <row r="117" spans="1:15" ht="138.75" customHeight="1" x14ac:dyDescent="0.25">
      <c r="A117" s="31" t="s">
        <v>770</v>
      </c>
      <c r="B117" s="32" t="s">
        <v>771</v>
      </c>
      <c r="C117" s="31" t="s">
        <v>1259</v>
      </c>
      <c r="D117" s="31" t="str">
        <f>VLOOKUP($A117,Input!$A$10:$C$1130,2,FALSE)</f>
        <v>Ist ein Programm oder ein formeller Prozess vorhanden, um den allgemeinen Schutz der Vertraulichkeit, Integrität und Verfügbarkeit durch regelmäßige Investitionen in erfahrene Mitarbeiter, Technologien und bewährte Sicherheitsverfahren zu verbessern?</v>
      </c>
      <c r="E117" s="25" t="str">
        <f>VLOOKUP($A117,Input!$A$10:$C$1130,3,FALSE)</f>
        <v>&lt;Ja/Nein/Nicht anwendbar auswählen&gt;</v>
      </c>
      <c r="F117" s="31">
        <v>0.05</v>
      </c>
      <c r="G117" s="31" t="s">
        <v>772</v>
      </c>
      <c r="H117" s="31" t="s">
        <v>773</v>
      </c>
      <c r="I117" s="31" t="s">
        <v>774</v>
      </c>
      <c r="J117" s="31"/>
      <c r="K117" s="31">
        <f t="shared" si="3"/>
        <v>0</v>
      </c>
      <c r="L117" s="31"/>
      <c r="M117" s="31"/>
      <c r="N117" s="31"/>
      <c r="O117" s="31"/>
    </row>
    <row r="118" spans="1:15" ht="138.75" customHeight="1" x14ac:dyDescent="0.25">
      <c r="A118" s="28" t="s">
        <v>775</v>
      </c>
      <c r="B118" s="29" t="s">
        <v>776</v>
      </c>
      <c r="C118" s="28" t="s">
        <v>1259</v>
      </c>
      <c r="D118" s="28" t="str">
        <f>VLOOKUP($A118,Input!$A$10:$C$1130,2,FALSE)</f>
        <v>Sind interne Technologien oder Prozesskontrollen implementiert, die sicherstellen, dass personenbezogene Daten nur wie autorisiert verwendet werden?</v>
      </c>
      <c r="E118" s="25" t="str">
        <f>VLOOKUP($A118,Input!$A$10:$C$1130,3,FALSE)</f>
        <v>&lt;Ja/Nein/Nicht anwendbar auswählen&gt;</v>
      </c>
      <c r="F118" s="28">
        <v>0.1</v>
      </c>
      <c r="G118" s="28" t="s">
        <v>777</v>
      </c>
      <c r="H118" s="28" t="s">
        <v>778</v>
      </c>
      <c r="I118" s="28" t="s">
        <v>779</v>
      </c>
      <c r="J118" s="28"/>
      <c r="K118" s="28">
        <f t="shared" si="3"/>
        <v>0</v>
      </c>
      <c r="L118" s="28"/>
      <c r="M118" s="28"/>
      <c r="N118" s="28"/>
      <c r="O118" s="28"/>
    </row>
    <row r="119" spans="1:15" ht="138" customHeight="1" x14ac:dyDescent="0.25">
      <c r="A119" s="28" t="s">
        <v>780</v>
      </c>
      <c r="B119" s="29" t="s">
        <v>781</v>
      </c>
      <c r="C119" s="28" t="s">
        <v>1259</v>
      </c>
      <c r="D119" s="28" t="str">
        <f>VLOOKUP($A119,Input!$A$10:$C$1130,2,FALSE)</f>
        <v>Wurden Vereinbarungen mit externen Partnern/Dienstanbietern abgeschlossen, die sicherstellen, dass personenbezogene Daten nur wie autorisiert verwendet werden?</v>
      </c>
      <c r="E119" s="25" t="str">
        <f>VLOOKUP($A119,Input!$A$10:$C$1130,3,FALSE)</f>
        <v>&lt;Ja/Nein/Nicht anwendbar auswählen&gt;</v>
      </c>
      <c r="F119" s="28">
        <v>0.1</v>
      </c>
      <c r="G119" s="28" t="s">
        <v>782</v>
      </c>
      <c r="H119" s="28" t="s">
        <v>1024</v>
      </c>
      <c r="I119" s="28" t="s">
        <v>783</v>
      </c>
      <c r="J119" s="28"/>
      <c r="K119" s="28">
        <f t="shared" si="3"/>
        <v>0</v>
      </c>
      <c r="L119" s="28"/>
      <c r="M119" s="28"/>
      <c r="N119" s="28"/>
      <c r="O119" s="28"/>
    </row>
    <row r="120" spans="1:15" ht="142.5" customHeight="1" x14ac:dyDescent="0.25">
      <c r="A120" s="28" t="s">
        <v>784</v>
      </c>
      <c r="B120" s="29" t="s">
        <v>785</v>
      </c>
      <c r="C120" s="28" t="s">
        <v>1259</v>
      </c>
      <c r="D120" s="28" t="str">
        <f>VLOOKUP($A120,Input!$A$10:$C$1130,2,FALSE)</f>
        <v>Wurden Technologien und Prozesse implementiert, um die Verfügbarkeit personenbezogener Daten zeitnah wiederherzustellen, wenn diese aufgrund von Ereignissen wie Cyberangriffen, Naturkatastrophen, Stromausfällen oder technischen Schwierigkeiten nicht verfügbar sind?</v>
      </c>
      <c r="E120" s="25" t="str">
        <f>VLOOKUP($A120,Input!$A$10:$C$1130,3,FALSE)</f>
        <v>&lt;Ja/Nein/Nicht anwendbar auswählen&gt;</v>
      </c>
      <c r="F120" s="28">
        <v>0.1</v>
      </c>
      <c r="G120" s="28" t="s">
        <v>1049</v>
      </c>
      <c r="H120" s="28" t="s">
        <v>786</v>
      </c>
      <c r="I120" s="28" t="s">
        <v>787</v>
      </c>
      <c r="J120" s="28"/>
      <c r="K120" s="28">
        <f t="shared" si="3"/>
        <v>0</v>
      </c>
      <c r="L120" s="28"/>
      <c r="M120" s="28"/>
      <c r="N120" s="28"/>
      <c r="O120" s="28"/>
    </row>
    <row r="121" spans="1:15" ht="138" customHeight="1" x14ac:dyDescent="0.25">
      <c r="A121" s="28" t="s">
        <v>788</v>
      </c>
      <c r="B121" s="29" t="s">
        <v>789</v>
      </c>
      <c r="C121" s="28" t="s">
        <v>1259</v>
      </c>
      <c r="D121" s="28" t="str">
        <f>VLOOKUP($A121,Input!$A$10:$C$1130,2,FALSE)</f>
        <v>Wurden für Übertragungen personenbezogener Daten über internationale Grenzen hinweg und an internationale Organisationen relevante Sicherheitsmaßnahmen implementiert, beispielsweise gemäß den Standards der Europäischen Union oder von Regierungen der Mitgliedstaaten der EU?</v>
      </c>
      <c r="E121" s="25" t="str">
        <f>VLOOKUP($A121,Input!$A$10:$C$1130,3,FALSE)</f>
        <v>&lt;Ja/Nein/Nicht anwendbar auswählen&gt;</v>
      </c>
      <c r="F121" s="28">
        <v>0.1</v>
      </c>
      <c r="G121" s="28" t="s">
        <v>790</v>
      </c>
      <c r="H121" s="28" t="s">
        <v>791</v>
      </c>
      <c r="I121" s="28" t="s">
        <v>792</v>
      </c>
      <c r="J121" s="28"/>
      <c r="K121" s="28">
        <f t="shared" si="3"/>
        <v>0</v>
      </c>
      <c r="L121" s="28"/>
      <c r="M121" s="28"/>
      <c r="N121" s="28"/>
      <c r="O121" s="28"/>
    </row>
    <row r="122" spans="1:15" ht="138" customHeight="1" x14ac:dyDescent="0.25">
      <c r="A122" s="28" t="s">
        <v>793</v>
      </c>
      <c r="B122" s="29" t="s">
        <v>794</v>
      </c>
      <c r="C122" s="28" t="s">
        <v>1259</v>
      </c>
      <c r="D122" s="28" t="str">
        <f>VLOOKUP($A122,Input!$A$10:$C$1130,2,FALSE)</f>
        <v>Wurden, abgesehen von der Verschlüsselung, geeignete Maßnahmen zur Wahrung der Vertraulichkeit personenbezogener Daten implementiert, wie Dateiberechtigungen, Zugriffsteuerungslisten und die physische Sicherung von Computern und Netzwerkgeräten?</v>
      </c>
      <c r="E122" s="25" t="str">
        <f>VLOOKUP($A122,Input!$A$10:$C$1130,3,FALSE)</f>
        <v>&lt;Ja/Nein/Nicht anwendbar auswählen&gt;</v>
      </c>
      <c r="F122" s="28">
        <v>0.05</v>
      </c>
      <c r="G122" s="28" t="s">
        <v>795</v>
      </c>
      <c r="H122" s="28" t="s">
        <v>796</v>
      </c>
      <c r="I122" s="28" t="s">
        <v>797</v>
      </c>
      <c r="J122" s="28"/>
      <c r="K122" s="28">
        <f t="shared" si="3"/>
        <v>0</v>
      </c>
      <c r="L122" s="28"/>
      <c r="M122" s="28"/>
      <c r="N122" s="28"/>
      <c r="O122" s="28"/>
    </row>
    <row r="123" spans="1:15" ht="138" customHeight="1" x14ac:dyDescent="0.25">
      <c r="A123" s="28" t="s">
        <v>798</v>
      </c>
      <c r="B123" s="29" t="s">
        <v>799</v>
      </c>
      <c r="C123" s="28" t="s">
        <v>1259</v>
      </c>
      <c r="D123" s="28" t="str">
        <f>VLOOKUP($A123,Input!$A$10:$C$1130,2,FALSE)</f>
        <v>Wurden geeignete Maßnahmen implementiert, um die Integrität personenbezogener Daten zu wahren, wie Hashing, Sicherungen und Eingabevalidierung?</v>
      </c>
      <c r="E123" s="25" t="str">
        <f>VLOOKUP($A123,Input!$A$10:$C$1130,3,FALSE)</f>
        <v>&lt;Ja/Nein/Nicht anwendbar auswählen&gt;</v>
      </c>
      <c r="F123" s="28">
        <v>0.05</v>
      </c>
      <c r="G123" s="28" t="s">
        <v>800</v>
      </c>
      <c r="H123" s="28" t="s">
        <v>1025</v>
      </c>
      <c r="I123" s="28" t="s">
        <v>801</v>
      </c>
      <c r="J123" s="28"/>
      <c r="K123" s="28">
        <f t="shared" si="3"/>
        <v>0</v>
      </c>
      <c r="L123" s="28"/>
      <c r="M123" s="28"/>
      <c r="N123" s="28"/>
      <c r="O123" s="28"/>
    </row>
    <row r="124" spans="1:15" ht="154.5" customHeight="1" x14ac:dyDescent="0.25">
      <c r="A124" s="24" t="s">
        <v>802</v>
      </c>
      <c r="B124" s="24" t="s">
        <v>803</v>
      </c>
      <c r="C124" s="24" t="s">
        <v>1259</v>
      </c>
      <c r="D124" s="23" t="str">
        <f>VLOOKUP($A124,Input!$A$10:$C$1130,2,FALSE)</f>
        <v>Ist sich die Organisation der möglichen Auswirkungen von Datenschutzverletzungen in Bezug auf personenbezogene Daten bewusst, und ist ein Aktionsplan vorhanden?</v>
      </c>
      <c r="E124" s="25" t="str">
        <f>VLOOKUP($A124,Input!$A$10:$C$1130,3,FALSE)</f>
        <v>&lt;Ja/Nein/Nicht anwendbar auswählen&gt;</v>
      </c>
      <c r="F124" s="24">
        <v>0.3</v>
      </c>
      <c r="G124" s="23" t="s">
        <v>804</v>
      </c>
      <c r="H124" s="23" t="s">
        <v>805</v>
      </c>
      <c r="I124" s="24" t="s">
        <v>806</v>
      </c>
      <c r="J124" s="24" t="s">
        <v>807</v>
      </c>
      <c r="K124" s="24">
        <f t="shared" si="3"/>
        <v>0</v>
      </c>
      <c r="L124" s="26">
        <f>IFERROR(SUMIF(G:G,G124,K:K)/(SUMIFS(F:F,G:G,G124,E:E,"Ja")+SUMIFS(F:F,G:G,G124,E:E,"Nein")),0)</f>
        <v>0</v>
      </c>
      <c r="M124" s="26" t="str">
        <f>_xlfn.IFNA(VLOOKUP(_xlfn.MAXIFS(F:F,G:G,G124,E:E,"Nein"),IF(G:G=G124,F:H),3,FALSE),"Konzentrieren Sie zu diesem Zeitpunkt die Untersuchung der DSGVO auf andere Unterszenarien.")</f>
        <v>Konzentrieren Sie zu diesem Zeitpunkt die Untersuchung der DSGVO auf andere Unterszenarien.</v>
      </c>
      <c r="N124" s="26" t="str">
        <f>IF(E124="&lt;Ja/Nein/Nicht anwendbar auswählen&gt;","Nicht beantwortet",IF(E124="Nicht anwendbar","Neint Applicable",IF(E124="Nein","Start",IF(COUNTIFS(G:G,G124,B:B,"Fortschritt",E:E,"Ja")=COUNTIFS(G:G,G124,B:B,"Fortschritt"),"Optimierung","Fortschritt"))))</f>
        <v>Nicht beantwortet</v>
      </c>
      <c r="O124" s="26" t="str">
        <f>G124</f>
        <v>P.4: Vorbereitung auf, Entdeckung und Meldung von Datenschutzverletzungen</v>
      </c>
    </row>
    <row r="125" spans="1:15" ht="138.75" customHeight="1" x14ac:dyDescent="0.25">
      <c r="A125" s="28" t="s">
        <v>808</v>
      </c>
      <c r="B125" s="29" t="s">
        <v>809</v>
      </c>
      <c r="C125" s="28" t="s">
        <v>1259</v>
      </c>
      <c r="D125" s="28" t="str">
        <f>VLOOKUP($A125,Input!$A$10:$C$1130,2,FALSE)</f>
        <v>Werden die erforderlichen Parteien über Verletzungen des Schutzes personenbezogener Daten benachrichtigt, einschließlich Datensubjekten und Aufsichtsbehörden (im Fall von Aufsichtsbehörden innerhalb von 72 Stunden), wenn es ein hohes Risiko hinsichtlich Auswirkungen auf Datensubjekte gibt?</v>
      </c>
      <c r="E125" s="25" t="str">
        <f>VLOOKUP($A125,Input!$A$10:$C$1130,3,FALSE)</f>
        <v>&lt;Ja/Nein/Nicht anwendbar auswählen&gt;</v>
      </c>
      <c r="F125" s="28">
        <v>0.2</v>
      </c>
      <c r="G125" s="28" t="s">
        <v>1026</v>
      </c>
      <c r="H125" s="28" t="s">
        <v>810</v>
      </c>
      <c r="I125" s="28" t="s">
        <v>811</v>
      </c>
      <c r="J125" s="28"/>
      <c r="K125" s="28">
        <f t="shared" si="3"/>
        <v>0</v>
      </c>
      <c r="L125" s="30"/>
      <c r="M125" s="28"/>
      <c r="N125" s="28"/>
      <c r="O125" s="28"/>
    </row>
    <row r="126" spans="1:15" ht="138" customHeight="1" x14ac:dyDescent="0.25">
      <c r="A126" s="28" t="s">
        <v>812</v>
      </c>
      <c r="B126" s="29" t="s">
        <v>813</v>
      </c>
      <c r="C126" s="28" t="s">
        <v>1259</v>
      </c>
      <c r="D126" s="28" t="str">
        <f>VLOOKUP($A126,Input!$A$10:$C$1130,2,FALSE)</f>
        <v>Verwenden die erforderlichen Hinweise zu Datenschutzverletzungen eine klare und verständliche Sprache, geben sie die Art und die Auswirkungen der Datenschutzverletzung an, nennen sie die entsprechende Kontaktperson und beschreiben sie die Maßnahmen, die die Organisation ergriffen hat, um Abhilfe zu schaffen?</v>
      </c>
      <c r="E126" s="25" t="str">
        <f>VLOOKUP($A126,Input!$A$10:$C$1130,3,FALSE)</f>
        <v>&lt;Ja/Nein/Nicht anwendbar auswählen&gt;</v>
      </c>
      <c r="F126" s="28">
        <v>0.1</v>
      </c>
      <c r="G126" s="28" t="s">
        <v>1026</v>
      </c>
      <c r="H126" s="28" t="s">
        <v>1027</v>
      </c>
      <c r="I126" s="28" t="s">
        <v>814</v>
      </c>
      <c r="J126" s="28"/>
      <c r="K126" s="28">
        <f t="shared" si="3"/>
        <v>0</v>
      </c>
      <c r="L126" s="28"/>
      <c r="M126" s="28"/>
      <c r="N126" s="28"/>
      <c r="O126" s="28"/>
    </row>
    <row r="127" spans="1:15" ht="139.5" customHeight="1" x14ac:dyDescent="0.25">
      <c r="A127" s="28" t="s">
        <v>815</v>
      </c>
      <c r="B127" s="29" t="s">
        <v>816</v>
      </c>
      <c r="C127" s="28" t="s">
        <v>1259</v>
      </c>
      <c r="D127" s="28" t="str">
        <f>VLOOKUP($A127,Input!$A$10:$C$1130,2,FALSE)</f>
        <v>Ist ein Prozess oder eine Technologie vorhanden, um Datenschutzverletzungen in allen Datenspeichern unter Kontrolle der Organisation zu entdecken, einschließlich Onlinesystemen, Offlinesystemen und Systemen von Drittanbietern?</v>
      </c>
      <c r="E127" s="25" t="str">
        <f>VLOOKUP($A127,Input!$A$10:$C$1130,3,FALSE)</f>
        <v>&lt;Ja/Nein/Nicht anwendbar auswählen&gt;</v>
      </c>
      <c r="F127" s="28">
        <v>0.1</v>
      </c>
      <c r="G127" s="28" t="s">
        <v>1026</v>
      </c>
      <c r="H127" s="28" t="s">
        <v>817</v>
      </c>
      <c r="I127" s="28" t="s">
        <v>818</v>
      </c>
      <c r="J127" s="28"/>
      <c r="K127" s="28">
        <f t="shared" si="3"/>
        <v>0</v>
      </c>
      <c r="L127" s="28"/>
      <c r="M127" s="28"/>
      <c r="N127" s="28"/>
      <c r="O127" s="28"/>
    </row>
    <row r="128" spans="1:15" ht="132" x14ac:dyDescent="0.25">
      <c r="A128" s="28" t="s">
        <v>819</v>
      </c>
      <c r="B128" s="29" t="s">
        <v>820</v>
      </c>
      <c r="C128" s="28" t="s">
        <v>1259</v>
      </c>
      <c r="D128" s="28" t="str">
        <f>VLOOKUP($A128,Input!$A$10:$C$1130,2,FALSE)</f>
        <v>Werden detaillierte Aufzeichnungen zu Datenschutzverletzungen aufbewahrt, die Informationen zu Ursprung, Auswirkungen und Abhilfen enthalten?</v>
      </c>
      <c r="E128" s="25" t="str">
        <f>VLOOKUP($A128,Input!$A$10:$C$1130,3,FALSE)</f>
        <v>&lt;Ja/Nein/Nicht anwendbar auswählen&gt;</v>
      </c>
      <c r="F128" s="28">
        <v>0.1</v>
      </c>
      <c r="G128" s="28" t="s">
        <v>1026</v>
      </c>
      <c r="H128" s="28" t="s">
        <v>1028</v>
      </c>
      <c r="I128" s="28" t="s">
        <v>821</v>
      </c>
      <c r="J128" s="28"/>
      <c r="K128" s="28">
        <f t="shared" si="3"/>
        <v>0</v>
      </c>
      <c r="L128" s="28"/>
      <c r="M128" s="28"/>
      <c r="N128" s="28"/>
      <c r="O128" s="28"/>
    </row>
    <row r="129" spans="1:15" ht="123.75" customHeight="1" x14ac:dyDescent="0.25">
      <c r="A129" s="28" t="s">
        <v>822</v>
      </c>
      <c r="B129" s="29" t="s">
        <v>823</v>
      </c>
      <c r="C129" s="28" t="s">
        <v>1259</v>
      </c>
      <c r="D129" s="28" t="str">
        <f>VLOOKUP($A129,Input!$A$10:$C$1130,2,FALSE)</f>
        <v>Werden Erkenntnisse, die aus Datenschutzverletzungen gewonnen wurden, besprochen, dokumentiert und angewendet?</v>
      </c>
      <c r="E129" s="25" t="str">
        <f>VLOOKUP($A129,Input!$A$10:$C$1130,3,FALSE)</f>
        <v>&lt;Ja/Nein/Nicht anwendbar auswählen&gt;</v>
      </c>
      <c r="F129" s="28">
        <v>0.1</v>
      </c>
      <c r="G129" s="28" t="s">
        <v>1026</v>
      </c>
      <c r="H129" s="28" t="s">
        <v>1048</v>
      </c>
      <c r="I129" s="28" t="s">
        <v>824</v>
      </c>
      <c r="J129" s="28"/>
      <c r="K129" s="28">
        <f t="shared" si="3"/>
        <v>0</v>
      </c>
      <c r="L129" s="28"/>
      <c r="M129" s="28"/>
      <c r="N129" s="28"/>
      <c r="O129" s="28"/>
    </row>
    <row r="130" spans="1:15" ht="72.75" customHeight="1" x14ac:dyDescent="0.25">
      <c r="A130" s="31" t="s">
        <v>825</v>
      </c>
      <c r="B130" s="32" t="s">
        <v>826</v>
      </c>
      <c r="C130" s="31" t="s">
        <v>1259</v>
      </c>
      <c r="D130" s="31" t="str">
        <f>VLOOKUP($A130,Input!$A$10:$C$1130,2,FALSE)</f>
        <v>Werden die Verfahren und Technologien für Reaktionen auf Datenschutzverletzungen regelmäßig aktualisiert?</v>
      </c>
      <c r="E130" s="25" t="str">
        <f>VLOOKUP($A130,Input!$A$10:$C$1130,3,FALSE)</f>
        <v>&lt;Ja/Nein/Nicht anwendbar auswählen&gt;</v>
      </c>
      <c r="F130" s="31">
        <v>0.05</v>
      </c>
      <c r="G130" s="31" t="s">
        <v>1026</v>
      </c>
      <c r="H130" s="31" t="s">
        <v>1047</v>
      </c>
      <c r="I130" s="31" t="s">
        <v>827</v>
      </c>
      <c r="J130" s="31"/>
      <c r="K130" s="31">
        <f t="shared" ref="K130:K163" si="4">SUMIF(E130,"ja",F130)</f>
        <v>0</v>
      </c>
      <c r="L130" s="31"/>
      <c r="M130" s="31"/>
      <c r="N130" s="31"/>
      <c r="O130" s="31"/>
    </row>
    <row r="131" spans="1:15" ht="70.5" customHeight="1" x14ac:dyDescent="0.25">
      <c r="A131" s="31" t="s">
        <v>828</v>
      </c>
      <c r="B131" s="32" t="s">
        <v>829</v>
      </c>
      <c r="C131" s="31" t="s">
        <v>1259</v>
      </c>
      <c r="D131" s="31" t="str">
        <f>VLOOKUP($A131,Input!$A$10:$C$1130,2,FALSE)</f>
        <v>Werden in Bezug auf Entdeckung, Beseitigung und Meldung von Verletzungen des Schutzes personenbezogener Daten Metriken aufgezeichnet, wie Auswirkungen auf den Betrieb und die Effizienz der Maßnahmen zur Beseitigung?</v>
      </c>
      <c r="E131" s="25" t="str">
        <f>VLOOKUP($A131,Input!$A$10:$C$1130,3,FALSE)</f>
        <v>&lt;Ja/Nein/Nicht anwendbar auswählen&gt;</v>
      </c>
      <c r="F131" s="31">
        <v>0.05</v>
      </c>
      <c r="G131" s="31" t="s">
        <v>830</v>
      </c>
      <c r="H131" s="31" t="s">
        <v>1029</v>
      </c>
      <c r="I131" s="31" t="s">
        <v>831</v>
      </c>
      <c r="J131" s="31"/>
      <c r="K131" s="31">
        <f t="shared" si="4"/>
        <v>0</v>
      </c>
      <c r="L131" s="31"/>
      <c r="M131" s="31"/>
      <c r="N131" s="31"/>
      <c r="O131" s="31"/>
    </row>
    <row r="132" spans="1:15" ht="120.75" customHeight="1" x14ac:dyDescent="0.25">
      <c r="A132" s="24" t="s">
        <v>832</v>
      </c>
      <c r="B132" s="24" t="s">
        <v>833</v>
      </c>
      <c r="C132" s="24" t="s">
        <v>1259</v>
      </c>
      <c r="D132" s="23" t="str">
        <f>VLOOKUP($A132,Input!$A$10:$C$1130,2,FALSE)</f>
        <v>Testet die Organisation ihre Sicherheitsmaßnahmen, ob durch technische Mittel, Social Engineering oder theoretische Übungen?</v>
      </c>
      <c r="E132" s="25" t="str">
        <f>VLOOKUP($A132,Input!$A$10:$C$1130,3,FALSE)</f>
        <v>&lt;Ja/Nein/Nicht anwendbar auswählen&gt;</v>
      </c>
      <c r="F132" s="24">
        <v>0.3</v>
      </c>
      <c r="G132" s="23" t="s">
        <v>972</v>
      </c>
      <c r="H132" s="23" t="s">
        <v>1030</v>
      </c>
      <c r="I132" s="24" t="s">
        <v>834</v>
      </c>
      <c r="J132" s="24" t="s">
        <v>835</v>
      </c>
      <c r="K132" s="24">
        <f t="shared" si="4"/>
        <v>0</v>
      </c>
      <c r="L132" s="26">
        <f>IFERROR(SUMIF(G:G,G132,K:K)/(SUMIFS(F:F,G:G,G132,E:E,"Ja")+SUMIFS(F:F,G:G,G132,E:E,"Nein")),0)</f>
        <v>0</v>
      </c>
      <c r="M132" s="26" t="str">
        <f>_xlfn.IFNA(VLOOKUP(_xlfn.MAXIFS(F:F,G:G,G132,E:E,"Nein"),IF(G:G=G132,F:H),3,FALSE),"Konzentrieren Sie zu diesem Zeitpunkt die Untersuchung der DSGVO auf andere Unterszenarien.")</f>
        <v>Konzentrieren Sie zu diesem Zeitpunkt die Untersuchung der DSGVO auf andere Unterszenarien.</v>
      </c>
      <c r="N132" s="26" t="str">
        <f>IF(E132="&lt;Ja/Nein/Nicht anwendbar auswählen&gt;","Nicht beantwortet",IF(E132="Nicht anwendbar","Neint Applicable",IF(E132="Nein","Start",IF(COUNTIFS(G:G,G132,B:B,"Fortschritt",E:E,"Ja")=COUNTIFS(G:G,G132,B:B,"Fortschritt"),"Optimierung","Fortschritt"))))</f>
        <v>Nicht beantwortet</v>
      </c>
      <c r="O132" s="26" t="str">
        <f>G132</f>
        <v>P.5: Regelmäßige Prüfung der Sicherheitsmaßnahmen</v>
      </c>
    </row>
    <row r="133" spans="1:15" ht="140.25" customHeight="1" x14ac:dyDescent="0.25">
      <c r="A133" s="28" t="s">
        <v>836</v>
      </c>
      <c r="B133" s="29" t="s">
        <v>837</v>
      </c>
      <c r="C133" s="28" t="s">
        <v>1259</v>
      </c>
      <c r="D133" s="28" t="str">
        <f>VLOOKUP($A133,Input!$A$10:$C$1130,2,FALSE)</f>
        <v>Ist ein Prozess vorhanden, um die organisatorischen und technischen Sicherheitsmaßnahmen regelmäßig zu testen, zu bewerten und zu evaluieren?</v>
      </c>
      <c r="E133" s="25" t="str">
        <f>VLOOKUP($A133,Input!$A$10:$C$1130,3,FALSE)</f>
        <v>&lt;Ja/Nein/Nicht anwendbar auswählen&gt;</v>
      </c>
      <c r="F133" s="28">
        <v>0.2</v>
      </c>
      <c r="G133" s="28" t="s">
        <v>972</v>
      </c>
      <c r="H133" s="28" t="s">
        <v>1031</v>
      </c>
      <c r="I133" s="28" t="s">
        <v>838</v>
      </c>
      <c r="J133" s="28"/>
      <c r="K133" s="28">
        <f t="shared" si="4"/>
        <v>0</v>
      </c>
      <c r="L133" s="28"/>
      <c r="M133" s="28"/>
      <c r="N133" s="28"/>
      <c r="O133" s="28"/>
    </row>
    <row r="134" spans="1:15" ht="140.25" customHeight="1" x14ac:dyDescent="0.25">
      <c r="A134" s="31" t="s">
        <v>839</v>
      </c>
      <c r="B134" s="32" t="s">
        <v>840</v>
      </c>
      <c r="C134" s="31" t="s">
        <v>1259</v>
      </c>
      <c r="D134" s="31" t="str">
        <f>VLOOKUP($A134,Input!$A$10:$C$1130,2,FALSE)</f>
        <v>Testen, bewerten und evaluieren externe Partner oder verwaltete Dienste regelmäßig ihre organisatorischen und technischen Sicherheitsmaßnahmen?</v>
      </c>
      <c r="E134" s="25" t="str">
        <f>VLOOKUP($A134,Input!$A$10:$C$1130,3,FALSE)</f>
        <v>&lt;Ja/Nein/Nicht anwendbar auswählen&gt;</v>
      </c>
      <c r="F134" s="31">
        <v>0.1</v>
      </c>
      <c r="G134" s="31" t="s">
        <v>972</v>
      </c>
      <c r="H134" s="31" t="s">
        <v>1032</v>
      </c>
      <c r="I134" s="31" t="s">
        <v>841</v>
      </c>
      <c r="J134" s="31"/>
      <c r="K134" s="31">
        <f t="shared" si="4"/>
        <v>0</v>
      </c>
      <c r="L134" s="31"/>
      <c r="M134" s="31"/>
      <c r="N134" s="31"/>
      <c r="O134" s="31"/>
    </row>
    <row r="135" spans="1:15" ht="82.5" x14ac:dyDescent="0.25">
      <c r="A135" s="28" t="s">
        <v>842</v>
      </c>
      <c r="B135" s="29" t="s">
        <v>843</v>
      </c>
      <c r="C135" s="28" t="s">
        <v>1259</v>
      </c>
      <c r="D135" s="28" t="str">
        <f>VLOOKUP($A135,Input!$A$10:$C$1130,2,FALSE)</f>
        <v>Ist eine Technologie vorhanden, um die organisatorischen und technischen Sicherheitsmaßnahmen regelmäßig zu testen, zu bewerten und zu evaluieren?</v>
      </c>
      <c r="E135" s="25" t="str">
        <f>VLOOKUP($A135,Input!$A$10:$C$1130,3,FALSE)</f>
        <v>&lt;Ja/Nein/Nicht anwendbar auswählen&gt;</v>
      </c>
      <c r="F135" s="28">
        <v>0.2</v>
      </c>
      <c r="G135" s="28" t="s">
        <v>972</v>
      </c>
      <c r="H135" s="28" t="s">
        <v>1033</v>
      </c>
      <c r="I135" s="28" t="s">
        <v>844</v>
      </c>
      <c r="J135" s="28"/>
      <c r="K135" s="28">
        <f t="shared" si="4"/>
        <v>0</v>
      </c>
      <c r="L135" s="28"/>
      <c r="M135" s="28"/>
      <c r="N135" s="28"/>
      <c r="O135" s="28"/>
    </row>
    <row r="136" spans="1:15" ht="82.5" x14ac:dyDescent="0.25">
      <c r="A136" s="28" t="s">
        <v>845</v>
      </c>
      <c r="B136" s="29" t="s">
        <v>846</v>
      </c>
      <c r="C136" s="28" t="s">
        <v>1259</v>
      </c>
      <c r="D136" s="28" t="str">
        <f>VLOOKUP($A136,Input!$A$10:$C$1130,2,FALSE)</f>
        <v>Sind geeignete Mitarbeiter vorhanden, um Tests auszuführen?</v>
      </c>
      <c r="E136" s="25" t="str">
        <f>VLOOKUP($A136,Input!$A$10:$C$1130,3,FALSE)</f>
        <v>&lt;Ja/Nein/Nicht anwendbar auswählen&gt;</v>
      </c>
      <c r="F136" s="28">
        <v>0.2</v>
      </c>
      <c r="G136" s="28" t="s">
        <v>972</v>
      </c>
      <c r="H136" s="28" t="s">
        <v>1034</v>
      </c>
      <c r="I136" s="28" t="s">
        <v>847</v>
      </c>
      <c r="J136" s="28"/>
      <c r="K136" s="28">
        <f t="shared" si="4"/>
        <v>0</v>
      </c>
      <c r="L136" s="28"/>
      <c r="M136" s="28"/>
      <c r="N136" s="28"/>
      <c r="O136" s="28"/>
    </row>
    <row r="137" spans="1:15" ht="119.25" customHeight="1" x14ac:dyDescent="0.25">
      <c r="A137" s="24" t="s">
        <v>848</v>
      </c>
      <c r="B137" s="24" t="s">
        <v>849</v>
      </c>
      <c r="C137" s="24" t="s">
        <v>1260</v>
      </c>
      <c r="D137" s="23" t="str">
        <f>VLOOKUP($A137,Input!$A$10:$C$1130,2,FALSE)</f>
        <v>Bewahrt die Organisation Aufzeichnungen von Verarbeitungsaktivitäten mit zusätzlichen Informationen zum Zweck oder Umfang der Aktivitäten auf?</v>
      </c>
      <c r="E137" s="25" t="str">
        <f>VLOOKUP($A137,Input!$A$10:$C$1130,3,FALSE)</f>
        <v>&lt;Ja/Nein/Nicht anwendbar auswählen&gt;</v>
      </c>
      <c r="F137" s="24">
        <v>0.3</v>
      </c>
      <c r="G137" s="23" t="s">
        <v>850</v>
      </c>
      <c r="H137" s="23" t="s">
        <v>1046</v>
      </c>
      <c r="I137" s="24" t="s">
        <v>851</v>
      </c>
      <c r="J137" s="24" t="s">
        <v>852</v>
      </c>
      <c r="K137" s="24">
        <f t="shared" si="4"/>
        <v>0</v>
      </c>
      <c r="L137" s="26">
        <f>IFERROR(SUMIF(G:G,G137,K:K)/(SUMIFS(F:F,G:G,G137,E:E,"Ja")+SUMIFS(F:F,G:G,G137,E:E,"Nein")),0)</f>
        <v>0</v>
      </c>
      <c r="M137" s="26" t="str">
        <f>_xlfn.IFNA(VLOOKUP(_xlfn.MAXIFS(F:F,G:G,G137,E:E,"Nein"),IF(G:G=G137,F:H),3,FALSE),"Konzentrieren Sie zu diesem Zeitpunkt die Untersuchung der DSGVO auf andere Unterszenarien.")</f>
        <v>Konzentrieren Sie zu diesem Zeitpunkt die Untersuchung der DSGVO auf andere Unterszenarien.</v>
      </c>
      <c r="N137" s="26" t="str">
        <f>IF(E137="&lt;Ja/Nein/Nicht anwendbar auswählen&gt;","Nicht beantwortet",IF(E137="Nicht anwendbar","Neint Applicable",IF(E137="Nein","Start",IF(COUNTIFS(G:G,G137,B:B,"Fortschritt",E:E,"Ja")=COUNTIFS(G:G,G137,B:B,"Fortschritt"),"Optimierung","Fortschritt"))))</f>
        <v>Nicht beantwortet</v>
      </c>
      <c r="O137" s="26" t="str">
        <f>G137</f>
        <v>R.1: Aufbewahrung von Aufzeichnungen zum Nachweis der DSGVO-Compliance</v>
      </c>
    </row>
    <row r="138" spans="1:15" ht="136.5" customHeight="1" x14ac:dyDescent="0.25">
      <c r="A138" s="28" t="s">
        <v>853</v>
      </c>
      <c r="B138" s="29" t="s">
        <v>854</v>
      </c>
      <c r="C138" s="28" t="s">
        <v>1260</v>
      </c>
      <c r="D138" s="28" t="str">
        <f>VLOOKUP($A138,Input!$A$10:$C$1130,2,FALSE)</f>
        <v>Werden Aufzeichnungen mit den erforderlichen Kategorieinformationen zu personenbezogenen Daten aufbewahrt, wie Begründungen für die Verwendung, wichtige Kontakte in der Organisation und Art der verwendeten Daten?</v>
      </c>
      <c r="E138" s="25" t="str">
        <f>VLOOKUP($A138,Input!$A$10:$C$1130,3,FALSE)</f>
        <v>&lt;Ja/Nein/Nicht anwendbar auswählen&gt;</v>
      </c>
      <c r="F138" s="28">
        <v>0.2</v>
      </c>
      <c r="G138" s="28" t="s">
        <v>1035</v>
      </c>
      <c r="H138" s="28" t="s">
        <v>1036</v>
      </c>
      <c r="I138" s="28" t="s">
        <v>855</v>
      </c>
      <c r="J138" s="28"/>
      <c r="K138" s="28">
        <f t="shared" si="4"/>
        <v>0</v>
      </c>
      <c r="L138" s="28"/>
      <c r="M138" s="28"/>
      <c r="N138" s="28"/>
      <c r="O138" s="28"/>
    </row>
    <row r="139" spans="1:15" ht="74.25" customHeight="1" x14ac:dyDescent="0.25">
      <c r="A139" s="28" t="s">
        <v>856</v>
      </c>
      <c r="B139" s="29" t="s">
        <v>857</v>
      </c>
      <c r="C139" s="28" t="s">
        <v>1260</v>
      </c>
      <c r="D139" s="28" t="str">
        <f>VLOOKUP($A139,Input!$A$10:$C$1130,2,FALSE)</f>
        <v>Sind geeignete Mitarbeiter vorhanden, um die Aufzeichnung der erforderlichen Kategorieinformationen zu personenbezogenen Daten zu unterstützen?</v>
      </c>
      <c r="E139" s="25" t="str">
        <f>VLOOKUP($A139,Input!$A$10:$C$1130,3,FALSE)</f>
        <v>&lt;Ja/Nein/Nicht anwendbar auswählen&gt;</v>
      </c>
      <c r="F139" s="28">
        <v>0.1</v>
      </c>
      <c r="G139" s="28" t="s">
        <v>1035</v>
      </c>
      <c r="H139" s="28" t="s">
        <v>1037</v>
      </c>
      <c r="I139" s="28" t="s">
        <v>858</v>
      </c>
      <c r="J139" s="28"/>
      <c r="K139" s="28">
        <f t="shared" si="4"/>
        <v>0</v>
      </c>
      <c r="L139" s="28"/>
      <c r="M139" s="28"/>
      <c r="N139" s="28"/>
      <c r="O139" s="28"/>
    </row>
    <row r="140" spans="1:15" ht="108.75" customHeight="1" x14ac:dyDescent="0.25">
      <c r="A140" s="28" t="s">
        <v>859</v>
      </c>
      <c r="B140" s="29" t="s">
        <v>860</v>
      </c>
      <c r="C140" s="28" t="s">
        <v>1260</v>
      </c>
      <c r="D140" s="28" t="str">
        <f>VLOOKUP($A140,Input!$A$10:$C$1130,2,FALSE)</f>
        <v>Sind Technologien vorhanden, um die erforderlichen Informationen aufzuzeichnen?</v>
      </c>
      <c r="E140" s="25" t="str">
        <f>VLOOKUP($A140,Input!$A$10:$C$1130,3,FALSE)</f>
        <v>&lt;Ja/Nein/Nicht anwendbar auswählen&gt;</v>
      </c>
      <c r="F140" s="28">
        <v>0.2</v>
      </c>
      <c r="G140" s="28" t="s">
        <v>861</v>
      </c>
      <c r="H140" s="28" t="s">
        <v>862</v>
      </c>
      <c r="I140" s="28" t="s">
        <v>863</v>
      </c>
      <c r="J140" s="28"/>
      <c r="K140" s="28">
        <f t="shared" si="4"/>
        <v>0</v>
      </c>
      <c r="L140" s="28"/>
      <c r="M140" s="28"/>
      <c r="N140" s="28"/>
      <c r="O140" s="28"/>
    </row>
    <row r="141" spans="1:15" ht="102.75" customHeight="1" x14ac:dyDescent="0.25">
      <c r="A141" s="28" t="s">
        <v>864</v>
      </c>
      <c r="B141" s="29" t="s">
        <v>865</v>
      </c>
      <c r="C141" s="28" t="s">
        <v>1260</v>
      </c>
      <c r="D141" s="28" t="str">
        <f>VLOOKUP($A141,Input!$A$10:$C$1130,2,FALSE)</f>
        <v>Sind gut definierte Prozesse vorhanden, um die erforderlichen Informationen aufzuzeichnen?</v>
      </c>
      <c r="E141" s="25" t="str">
        <f>VLOOKUP($A141,Input!$A$10:$C$1130,3,FALSE)</f>
        <v>&lt;Ja/Nein/Nicht anwendbar auswählen&gt;</v>
      </c>
      <c r="F141" s="28">
        <v>0.1</v>
      </c>
      <c r="G141" s="28" t="s">
        <v>866</v>
      </c>
      <c r="H141" s="28" t="s">
        <v>1038</v>
      </c>
      <c r="I141" s="28" t="s">
        <v>867</v>
      </c>
      <c r="J141" s="28"/>
      <c r="K141" s="28">
        <f t="shared" si="4"/>
        <v>0</v>
      </c>
      <c r="L141" s="28"/>
      <c r="M141" s="28"/>
      <c r="N141" s="28"/>
      <c r="O141" s="28"/>
    </row>
    <row r="142" spans="1:15" ht="121.5" customHeight="1" x14ac:dyDescent="0.25">
      <c r="A142" s="31" t="s">
        <v>868</v>
      </c>
      <c r="B142" s="32" t="s">
        <v>869</v>
      </c>
      <c r="C142" s="31" t="s">
        <v>1260</v>
      </c>
      <c r="D142" s="31" t="str">
        <f>VLOOKUP($A142,Input!$A$10:$C$1130,2,FALSE)</f>
        <v>Ist ein Prozess vorhanden, um bei relevanten Verhaltenskodexen, Standards, Richtlinien, Anleitungen zu Datenspeicherorten und internen Datenschutzvorschriften auf dem aktuellen Stand zu bleiben?</v>
      </c>
      <c r="E142" s="25" t="str">
        <f>VLOOKUP($A142,Input!$A$10:$C$1130,3,FALSE)</f>
        <v>&lt;Ja/Nein/Nicht anwendbar auswählen&gt;</v>
      </c>
      <c r="F142" s="31">
        <v>0.05</v>
      </c>
      <c r="G142" s="31" t="s">
        <v>870</v>
      </c>
      <c r="H142" s="31" t="s">
        <v>871</v>
      </c>
      <c r="I142" s="31" t="s">
        <v>872</v>
      </c>
      <c r="J142" s="31"/>
      <c r="K142" s="31">
        <f t="shared" si="4"/>
        <v>0</v>
      </c>
      <c r="L142" s="31"/>
      <c r="M142" s="31"/>
      <c r="N142" s="31"/>
      <c r="O142" s="31"/>
    </row>
    <row r="143" spans="1:15" ht="109.5" customHeight="1" x14ac:dyDescent="0.25">
      <c r="A143" s="31" t="s">
        <v>873</v>
      </c>
      <c r="B143" s="32" t="s">
        <v>874</v>
      </c>
      <c r="C143" s="31" t="s">
        <v>1260</v>
      </c>
      <c r="D143" s="31" t="str">
        <f>VLOOKUP($A143,Input!$A$10:$C$1130,2,FALSE)</f>
        <v xml:space="preserve">Wird die Einhaltung relevanter Verhaltenskodexe, Standards, Richtlinien, Anforderungen in Bezug auf Datenspeicherorte sowie interner Datenschutzvorschriften nachgewiesen?  </v>
      </c>
      <c r="E143" s="25" t="str">
        <f>VLOOKUP($A143,Input!$A$10:$C$1130,3,FALSE)</f>
        <v>&lt;Ja/Nein/Nicht anwendbar auswählen&gt;</v>
      </c>
      <c r="F143" s="31">
        <v>0.05</v>
      </c>
      <c r="G143" s="31" t="s">
        <v>875</v>
      </c>
      <c r="H143" s="31" t="s">
        <v>876</v>
      </c>
      <c r="I143" s="31" t="s">
        <v>877</v>
      </c>
      <c r="J143" s="31"/>
      <c r="K143" s="31">
        <f t="shared" si="4"/>
        <v>0</v>
      </c>
      <c r="L143" s="31"/>
      <c r="M143" s="31"/>
      <c r="N143" s="31"/>
      <c r="O143" s="31"/>
    </row>
    <row r="144" spans="1:15" ht="99" x14ac:dyDescent="0.25">
      <c r="A144" s="24" t="s">
        <v>878</v>
      </c>
      <c r="B144" s="24" t="s">
        <v>879</v>
      </c>
      <c r="C144" s="24" t="s">
        <v>1260</v>
      </c>
      <c r="D144" s="23" t="str">
        <f>VLOOKUP($A144,Input!$A$10:$C$1130,2,FALSE)</f>
        <v>Besitzt die Organisation eine Dokumentation der laufenden Übertragungen personenbezogener Daten in die und aus der EU?</v>
      </c>
      <c r="E144" s="25" t="str">
        <f>VLOOKUP($A144,Input!$A$10:$C$1130,3,FALSE)</f>
        <v>&lt;Ja/Nein/Nicht anwendbar auswählen&gt;</v>
      </c>
      <c r="F144" s="24">
        <v>0.3</v>
      </c>
      <c r="G144" s="23" t="s">
        <v>880</v>
      </c>
      <c r="H144" s="23" t="s">
        <v>1039</v>
      </c>
      <c r="I144" s="24" t="s">
        <v>881</v>
      </c>
      <c r="J144" s="24" t="s">
        <v>882</v>
      </c>
      <c r="K144" s="24">
        <f t="shared" si="4"/>
        <v>0</v>
      </c>
      <c r="L144" s="26">
        <f>IFERROR(SUMIF(G:G,G144,K:K)/(SUMIFS(F:F,G:G,G144,E:E,"Ja")+SUMIFS(F:F,G:G,G144,E:E,"Nein")),0)</f>
        <v>0</v>
      </c>
      <c r="M144" s="26" t="str">
        <f>_xlfn.IFNA(VLOOKUP(_xlfn.MAXIFS(F:F,G:G,G144,E:E,"Nein"),IF(G:G=G144,F:H),3,FALSE),"Konzentrieren Sie zu diesem Zeitpunkt die Untersuchung der DSGVO auf andere Unterszenarien.")</f>
        <v>Konzentrieren Sie zu diesem Zeitpunkt die Untersuchung der DSGVO auf andere Unterszenarien.</v>
      </c>
      <c r="N144" s="26" t="str">
        <f>IF(E144="&lt;Ja/Nein/Nicht anwendbar auswählen&gt;","Nicht beantwortet",IF(E144="Nicht anwendbar","Neint Applicable",IF(E144="Nein","Start",IF(COUNTIFS(G:G,G144,B:B,"Fortschritt",E:E,"Ja")=COUNTIFS(G:G,G144,B:B,"Fortschritt"),"Optimierung","Fortschritt"))))</f>
        <v>Nicht beantwortet</v>
      </c>
      <c r="O144" s="26" t="str">
        <f>G144</f>
        <v>R.2: Verfolgung und Aufzeichnung von Strömen personenbezogener Daten in die und aus der EU</v>
      </c>
    </row>
    <row r="145" spans="1:15" ht="137.25" customHeight="1" x14ac:dyDescent="0.25">
      <c r="A145" s="28" t="s">
        <v>883</v>
      </c>
      <c r="B145" s="29" t="s">
        <v>884</v>
      </c>
      <c r="C145" s="28" t="s">
        <v>1260</v>
      </c>
      <c r="D145" s="28" t="str">
        <f>VLOOKUP($A145,Input!$A$10:$C$1130,2,FALSE)</f>
        <v>Werden Aufzeichnungen aller Verarbeitungsaktivitäten aufbewahrt, die die Übertragung personenbezogener Daten in die und aus der EU betreffen, einschließlich Aufzeichnungen spontaner Übertragungen, die nicht Teil eines kontinuierlichen Prozesses sind?</v>
      </c>
      <c r="E145" s="25" t="str">
        <f>VLOOKUP($A145,Input!$A$10:$C$1130,3,FALSE)</f>
        <v>&lt;Ja/Nein/Nicht anwendbar auswählen&gt;</v>
      </c>
      <c r="F145" s="28">
        <v>0.2</v>
      </c>
      <c r="G145" s="28" t="s">
        <v>885</v>
      </c>
      <c r="H145" s="28" t="s">
        <v>886</v>
      </c>
      <c r="I145" s="28" t="s">
        <v>887</v>
      </c>
      <c r="J145" s="28"/>
      <c r="K145" s="28">
        <f t="shared" si="4"/>
        <v>0</v>
      </c>
      <c r="L145" s="28"/>
      <c r="M145" s="28"/>
      <c r="N145" s="28"/>
      <c r="O145" s="28"/>
    </row>
    <row r="146" spans="1:15" ht="115.5" x14ac:dyDescent="0.25">
      <c r="A146" s="31" t="s">
        <v>888</v>
      </c>
      <c r="B146" s="32" t="s">
        <v>889</v>
      </c>
      <c r="C146" s="31" t="s">
        <v>1260</v>
      </c>
      <c r="D146" s="31" t="str">
        <f>VLOOKUP($A146,Input!$A$10:$C$1130,2,FALSE)</f>
        <v>Ist ein Prozess vorhanden, um bei geänderten Anforderungen in Bezug auf internationale Übertragungen auf dem aktuellen Stand zu bleiben, einschließlich Informationen zu Ländern oder Organisationen, die einen angemessenen Grad an Datenschutz wie von der EU festgelegt sicherstellen?</v>
      </c>
      <c r="E146" s="25" t="str">
        <f>VLOOKUP($A146,Input!$A$10:$C$1130,3,FALSE)</f>
        <v>&lt;Ja/Nein/Nicht anwendbar auswählen&gt;</v>
      </c>
      <c r="F146" s="31">
        <v>0.1</v>
      </c>
      <c r="G146" s="31" t="s">
        <v>890</v>
      </c>
      <c r="H146" s="31" t="s">
        <v>1255</v>
      </c>
      <c r="I146" s="31" t="s">
        <v>891</v>
      </c>
      <c r="J146" s="31"/>
      <c r="K146" s="31">
        <f t="shared" si="4"/>
        <v>0</v>
      </c>
      <c r="L146" s="31"/>
      <c r="M146" s="31"/>
      <c r="N146" s="31"/>
      <c r="O146" s="31"/>
    </row>
    <row r="147" spans="1:15" ht="132" x14ac:dyDescent="0.25">
      <c r="A147" s="28" t="s">
        <v>892</v>
      </c>
      <c r="B147" s="29" t="s">
        <v>893</v>
      </c>
      <c r="C147" s="28" t="s">
        <v>1260</v>
      </c>
      <c r="D147" s="28" t="str">
        <f>VLOOKUP($A147,Input!$A$10:$C$1130,2,FALSE)</f>
        <v>Sind geeignete Mitarbeiter vorhanden, um die Nachverfolgung und Aufzeichnung von Übertragungen personenbezogener Daten über internationale Grenzen zu unterstützen?</v>
      </c>
      <c r="E147" s="25" t="str">
        <f>VLOOKUP($A147,Input!$A$10:$C$1130,3,FALSE)</f>
        <v>&lt;Ja/Nein/Nicht anwendbar auswählen&gt;</v>
      </c>
      <c r="F147" s="28">
        <v>0.15</v>
      </c>
      <c r="G147" s="28" t="s">
        <v>894</v>
      </c>
      <c r="H147" s="28" t="s">
        <v>1040</v>
      </c>
      <c r="I147" s="28" t="s">
        <v>895</v>
      </c>
      <c r="J147" s="28"/>
      <c r="K147" s="28">
        <f t="shared" si="4"/>
        <v>0</v>
      </c>
      <c r="L147" s="28"/>
      <c r="M147" s="28"/>
      <c r="N147" s="28"/>
      <c r="O147" s="28"/>
    </row>
    <row r="148" spans="1:15" ht="106.5" customHeight="1" x14ac:dyDescent="0.25">
      <c r="A148" s="31" t="s">
        <v>896</v>
      </c>
      <c r="B148" s="32" t="s">
        <v>897</v>
      </c>
      <c r="C148" s="31" t="s">
        <v>1260</v>
      </c>
      <c r="D148" s="31" t="str">
        <f>VLOOKUP($A148,Input!$A$10:$C$1130,2,FALSE)</f>
        <v>Sind Technologien vorhanden, um Übertragungen personenbezogener Daten über verschiedene Regionen nachzuverfolgen und aufzuzeichnen, einschließlich der Dokumentierung der Länder, in die die Daten übertragen wurden, und der Sicherheitsmaßnahmen, die verwendet wurden?</v>
      </c>
      <c r="E148" s="25" t="str">
        <f>VLOOKUP($A148,Input!$A$10:$C$1130,3,FALSE)</f>
        <v>&lt;Ja/Nein/Nicht anwendbar auswählen&gt;</v>
      </c>
      <c r="F148" s="31">
        <v>0.1</v>
      </c>
      <c r="G148" s="31" t="s">
        <v>898</v>
      </c>
      <c r="H148" s="31" t="s">
        <v>899</v>
      </c>
      <c r="I148" s="31" t="s">
        <v>900</v>
      </c>
      <c r="J148" s="31"/>
      <c r="K148" s="31">
        <f t="shared" si="4"/>
        <v>0</v>
      </c>
      <c r="L148" s="31"/>
      <c r="M148" s="31"/>
      <c r="N148" s="31"/>
      <c r="O148" s="31"/>
    </row>
    <row r="149" spans="1:15" ht="105" customHeight="1" x14ac:dyDescent="0.25">
      <c r="A149" s="28" t="s">
        <v>901</v>
      </c>
      <c r="B149" s="29" t="s">
        <v>902</v>
      </c>
      <c r="C149" s="28" t="s">
        <v>1260</v>
      </c>
      <c r="D149" s="28" t="str">
        <f>VLOOKUP($A149,Input!$A$10:$C$1130,2,FALSE)</f>
        <v>Sind definierte Prozesse vorhanden, um Übertragungen personenbezogener Daten über Regionen nachzuverfolgen und aufzuzeichnen?</v>
      </c>
      <c r="E149" s="25" t="str">
        <f>VLOOKUP($A149,Input!$A$10:$C$1130,3,FALSE)</f>
        <v>&lt;Ja/Nein/Nicht anwendbar auswählen&gt;</v>
      </c>
      <c r="F149" s="28">
        <v>0.15</v>
      </c>
      <c r="G149" s="28" t="s">
        <v>903</v>
      </c>
      <c r="H149" s="28" t="s">
        <v>904</v>
      </c>
      <c r="I149" s="28" t="s">
        <v>905</v>
      </c>
      <c r="J149" s="28"/>
      <c r="K149" s="28">
        <f t="shared" si="4"/>
        <v>0</v>
      </c>
      <c r="L149" s="28"/>
      <c r="M149" s="28"/>
      <c r="N149" s="28"/>
      <c r="O149" s="28"/>
    </row>
    <row r="150" spans="1:15" ht="156" customHeight="1" x14ac:dyDescent="0.25">
      <c r="A150" s="24" t="s">
        <v>906</v>
      </c>
      <c r="B150" s="24" t="s">
        <v>907</v>
      </c>
      <c r="C150" s="24" t="s">
        <v>1260</v>
      </c>
      <c r="D150" s="23" t="str">
        <f>VLOOKUP($A150,Input!$A$10:$C$1130,2,FALSE)</f>
        <v>Wartet die Organisation einen Bestand an Prozessen, über die personenbezogene Daten an externe Dienstanbieter übertragen werden?</v>
      </c>
      <c r="E150" s="25" t="str">
        <f>VLOOKUP($A150,Input!$A$10:$C$1130,3,FALSE)</f>
        <v>&lt;Ja/Nein/Nicht anwendbar auswählen&gt;</v>
      </c>
      <c r="F150" s="24">
        <v>0.3</v>
      </c>
      <c r="G150" s="23" t="s">
        <v>908</v>
      </c>
      <c r="H150" s="23" t="s">
        <v>909</v>
      </c>
      <c r="I150" s="24" t="s">
        <v>910</v>
      </c>
      <c r="J150" s="24" t="s">
        <v>911</v>
      </c>
      <c r="K150" s="24">
        <f t="shared" si="4"/>
        <v>0</v>
      </c>
      <c r="L150" s="26">
        <f>IFERROR(SUMIF(G:G,G150,K:K)/(SUMIFS(F:F,G:G,G150,E:E,"Ja")+SUMIFS(F:F,G:G,G150,E:E,"Nein")),0)</f>
        <v>0</v>
      </c>
      <c r="M150" s="26" t="str">
        <f>_xlfn.IFNA(VLOOKUP(_xlfn.MAXIFS(F:F,G:G,G150,E:E,"Nein"),IF(G:G=G150,F:H),3,FALSE),"Konzentrieren Sie zu diesem Zeitpunkt die Untersuchung der DSGVO auf andere Unterszenarien.")</f>
        <v>Konzentrieren Sie zu diesem Zeitpunkt die Untersuchung der DSGVO auf andere Unterszenarien.</v>
      </c>
      <c r="N150" s="26" t="str">
        <f>IF(E150="&lt;Ja/Nein/Nicht anwendbar auswählen&gt;","Nicht beantwortet",IF(E150="Nicht anwendbar","Neint Applicable",IF(E150="Nein","Start",IF(COUNTIFS(G:G,G150,B:B,"Fortschritt",E:E,"Ja")=COUNTIFS(G:G,G150,B:B,"Fortschritt"),"Optimierung","Fortschritt"))))</f>
        <v>Nicht beantwortet</v>
      </c>
      <c r="O150" s="26" t="str">
        <f>G150</f>
        <v>R.3: Verfolgung und Aufzeichnung von Strömen personenbezogener Daten an externe Dienstanbieter</v>
      </c>
    </row>
    <row r="151" spans="1:15" ht="123.75" customHeight="1" x14ac:dyDescent="0.25">
      <c r="A151" s="28" t="s">
        <v>912</v>
      </c>
      <c r="B151" s="29" t="s">
        <v>913</v>
      </c>
      <c r="C151" s="28" t="s">
        <v>1260</v>
      </c>
      <c r="D151" s="28" t="str">
        <f>VLOOKUP($A151,Input!$A$10:$C$1130,2,FALSE)</f>
        <v>Werden potenzielle Drittanbieter hinsichtlich ihrer Einhaltung von Bestimmungen für personenbezogene Daten bewertet?</v>
      </c>
      <c r="E151" s="25" t="str">
        <f>VLOOKUP($A151,Input!$A$10:$C$1130,3,FALSE)</f>
        <v>&lt;Ja/Nein/Nicht anwendbar auswählen&gt;</v>
      </c>
      <c r="F151" s="28">
        <v>0.2</v>
      </c>
      <c r="G151" s="28" t="s">
        <v>914</v>
      </c>
      <c r="H151" s="28" t="s">
        <v>915</v>
      </c>
      <c r="I151" s="28" t="s">
        <v>916</v>
      </c>
      <c r="J151" s="28"/>
      <c r="K151" s="28">
        <f t="shared" si="4"/>
        <v>0</v>
      </c>
      <c r="L151" s="28"/>
      <c r="M151" s="28"/>
      <c r="N151" s="28"/>
      <c r="O151" s="28"/>
    </row>
    <row r="152" spans="1:15" ht="88.5" customHeight="1" x14ac:dyDescent="0.25">
      <c r="A152" s="28" t="s">
        <v>917</v>
      </c>
      <c r="B152" s="29" t="s">
        <v>918</v>
      </c>
      <c r="C152" s="28" t="s">
        <v>1260</v>
      </c>
      <c r="D152" s="28" t="str">
        <f>VLOOKUP($A152,Input!$A$10:$C$1130,2,FALSE)</f>
        <v>Wird dokumentiert, welche Drittanbieter personenbezogene Daten verarbeiten, und werden die Anforderungen hinsichtlich des Schutzes personenbezogener Daten für alle relevanten Drittanbieter definiert?</v>
      </c>
      <c r="E152" s="25" t="str">
        <f>VLOOKUP($A152,Input!$A$10:$C$1130,3,FALSE)</f>
        <v>&lt;Ja/Nein/Nicht anwendbar auswählen&gt;</v>
      </c>
      <c r="F152" s="28">
        <v>0.25</v>
      </c>
      <c r="G152" s="28" t="s">
        <v>919</v>
      </c>
      <c r="H152" s="28" t="s">
        <v>1041</v>
      </c>
      <c r="I152" s="28" t="s">
        <v>920</v>
      </c>
      <c r="J152" s="28"/>
      <c r="K152" s="28">
        <f t="shared" si="4"/>
        <v>0</v>
      </c>
      <c r="L152" s="28"/>
      <c r="M152" s="28"/>
      <c r="N152" s="28"/>
      <c r="O152" s="28"/>
    </row>
    <row r="153" spans="1:15" ht="90" customHeight="1" x14ac:dyDescent="0.25">
      <c r="A153" s="28" t="s">
        <v>921</v>
      </c>
      <c r="B153" s="29" t="s">
        <v>922</v>
      </c>
      <c r="C153" s="28" t="s">
        <v>1260</v>
      </c>
      <c r="D153" s="28" t="str">
        <f>VLOOKUP($A153,Input!$A$10:$C$1130,2,FALSE)</f>
        <v>Werden Anforderungen hinsichtlich des Schutzes personenbezogener Daten in Verträge und Vereinbarungen mit Drittanbietern integriert?</v>
      </c>
      <c r="E153" s="25" t="str">
        <f>VLOOKUP($A153,Input!$A$10:$C$1130,3,FALSE)</f>
        <v>&lt;Ja/Nein/Nicht anwendbar auswählen&gt;</v>
      </c>
      <c r="F153" s="28">
        <v>0.1</v>
      </c>
      <c r="G153" s="28" t="s">
        <v>1043</v>
      </c>
      <c r="H153" s="28" t="s">
        <v>1042</v>
      </c>
      <c r="I153" s="28" t="s">
        <v>923</v>
      </c>
      <c r="J153" s="28"/>
      <c r="K153" s="28">
        <f t="shared" si="4"/>
        <v>0</v>
      </c>
      <c r="L153" s="28"/>
      <c r="M153" s="28"/>
      <c r="N153" s="28"/>
      <c r="O153" s="28"/>
    </row>
    <row r="154" spans="1:15" ht="99" x14ac:dyDescent="0.25">
      <c r="A154" s="31" t="s">
        <v>924</v>
      </c>
      <c r="B154" s="32" t="s">
        <v>925</v>
      </c>
      <c r="C154" s="31" t="s">
        <v>1260</v>
      </c>
      <c r="D154" s="31" t="str">
        <f>VLOOKUP($A154,Input!$A$10:$C$1130,2,FALSE)</f>
        <v>Sind Verfahren für die Überprüfung der Compliance von Drittanbietern mit Vereinbarungen und Kontrollen vorhanden?</v>
      </c>
      <c r="E154" s="25" t="str">
        <f>VLOOKUP($A154,Input!$A$10:$C$1130,3,FALSE)</f>
        <v>&lt;Ja/Nein/Nicht anwendbar auswählen&gt;</v>
      </c>
      <c r="F154" s="31">
        <v>0.05</v>
      </c>
      <c r="G154" s="31" t="s">
        <v>926</v>
      </c>
      <c r="H154" s="31" t="s">
        <v>927</v>
      </c>
      <c r="I154" s="31" t="s">
        <v>928</v>
      </c>
      <c r="J154" s="31"/>
      <c r="K154" s="31">
        <f t="shared" si="4"/>
        <v>0</v>
      </c>
      <c r="L154" s="31"/>
      <c r="M154" s="31"/>
      <c r="N154" s="31"/>
      <c r="O154" s="31"/>
    </row>
    <row r="155" spans="1:15" ht="99" x14ac:dyDescent="0.25">
      <c r="A155" s="28" t="s">
        <v>929</v>
      </c>
      <c r="B155" s="29" t="s">
        <v>930</v>
      </c>
      <c r="C155" s="28" t="s">
        <v>1260</v>
      </c>
      <c r="D155" s="28" t="str">
        <f>VLOOKUP($A155,Input!$A$10:$C$1130,2,FALSE)</f>
        <v>Wird eine kontinuierliche Kommunikation über Anforderungen hinsichtlich des Schutzes personenbezogener Daten mit Drittanbietern geführt?</v>
      </c>
      <c r="E155" s="25" t="str">
        <f>VLOOKUP($A155,Input!$A$10:$C$1130,3,FALSE)</f>
        <v>&lt;Ja/Nein/Nicht anwendbar auswählen&gt;</v>
      </c>
      <c r="F155" s="28">
        <v>0.1</v>
      </c>
      <c r="G155" s="28" t="s">
        <v>1043</v>
      </c>
      <c r="H155" s="28" t="s">
        <v>1044</v>
      </c>
      <c r="I155" s="28" t="s">
        <v>931</v>
      </c>
      <c r="J155" s="28"/>
      <c r="K155" s="28">
        <f t="shared" si="4"/>
        <v>0</v>
      </c>
      <c r="L155" s="28"/>
      <c r="M155" s="28"/>
      <c r="N155" s="28"/>
      <c r="O155" s="28"/>
    </row>
    <row r="156" spans="1:15" ht="119.25" customHeight="1" x14ac:dyDescent="0.25">
      <c r="A156" s="23" t="s">
        <v>932</v>
      </c>
      <c r="B156" s="24" t="s">
        <v>933</v>
      </c>
      <c r="C156" s="23" t="s">
        <v>1260</v>
      </c>
      <c r="D156" s="23" t="str">
        <f>VLOOKUP($A156,Input!$A$10:$C$1130,2,FALSE)</f>
        <v xml:space="preserve">Kann die Organisation die Risiken ermitteln, die mit der Verarbeitung personenbezogener Daten verbunden sind?  </v>
      </c>
      <c r="E156" s="25" t="str">
        <f>VLOOKUP($A156,Input!$A$10:$C$1130,3,FALSE)</f>
        <v>&lt;Ja/Nein/Nicht anwendbar auswählen&gt;</v>
      </c>
      <c r="F156" s="23">
        <v>0.3</v>
      </c>
      <c r="G156" s="23" t="s">
        <v>1045</v>
      </c>
      <c r="H156" s="23" t="s">
        <v>1220</v>
      </c>
      <c r="I156" s="23" t="s">
        <v>934</v>
      </c>
      <c r="J156" s="23" t="s">
        <v>935</v>
      </c>
      <c r="K156" s="23">
        <f t="shared" si="4"/>
        <v>0</v>
      </c>
      <c r="L156" s="26">
        <f>IFERROR(SUMIF(G:G,G156,K:K)/(SUMIFS(F:F,G:G,G156,E:E,"Ja")+SUMIFS(F:F,G:G,G156,E:E,"Nein")),0)</f>
        <v>0</v>
      </c>
      <c r="M156" s="26" t="str">
        <f>_xlfn.IFNA(VLOOKUP(_xlfn.MAXIFS(F:F,G:G,G156,E:E,"Nein"),IF(G:G=G156,F:H),3,FALSE),"Konzentrieren Sie zu diesem Zeitpunkt die Untersuchung der DSGVO auf andere Unterszenarien.")</f>
        <v>Konzentrieren Sie zu diesem Zeitpunkt die Untersuchung der DSGVO auf andere Unterszenarien.</v>
      </c>
      <c r="N156" s="26" t="str">
        <f>IF(E156="&lt;Ja/Nein/Nicht anwendbar auswählen&gt;","Nicht beantwortet",IF(E156="Nicht anwendbar","Neint Applicable",IF(E156="Nein","Start",IF(COUNTIFS(G:G,G156,B:B,"Fortschritt",E:E,"Ja")=COUNTIFS(G:G,G156,B:B,"Fortschritt"),"Optimierung","Fortschritt"))))</f>
        <v>Nicht beantwortet</v>
      </c>
      <c r="O156" s="26" t="str">
        <f>G156</f>
        <v>R.4: Bewertung der Auswirkungen des Datenschutzes</v>
      </c>
    </row>
    <row r="157" spans="1:15" ht="73.5" customHeight="1" x14ac:dyDescent="0.25">
      <c r="A157" s="28" t="s">
        <v>936</v>
      </c>
      <c r="B157" s="29" t="s">
        <v>937</v>
      </c>
      <c r="C157" s="28" t="s">
        <v>1260</v>
      </c>
      <c r="D157" s="28" t="str">
        <f>VLOOKUP($A157,Input!$A$10:$C$1130,2,FALSE)</f>
        <v>Werden der Grad und die Art der Risiken, die mit Änderungen der Verarbeitung personenbezogener Daten verbunden sind, und die Art, wie diese Risiken reduziert werden können, bewertet?</v>
      </c>
      <c r="E157" s="25" t="str">
        <f>VLOOKUP($A157,Input!$A$10:$C$1130,3,FALSE)</f>
        <v>&lt;Ja/Nein/Nicht anwendbar auswählen&gt;</v>
      </c>
      <c r="F157" s="29">
        <v>0.2</v>
      </c>
      <c r="G157" s="28" t="s">
        <v>1045</v>
      </c>
      <c r="H157" s="28" t="s">
        <v>938</v>
      </c>
      <c r="I157" s="28" t="s">
        <v>939</v>
      </c>
      <c r="J157" s="28"/>
      <c r="K157" s="28">
        <f t="shared" si="4"/>
        <v>0</v>
      </c>
      <c r="L157" s="30"/>
      <c r="M157" s="30"/>
      <c r="N157" s="30"/>
      <c r="O157" s="30"/>
    </row>
    <row r="158" spans="1:15" ht="99" x14ac:dyDescent="0.25">
      <c r="A158" s="28" t="s">
        <v>940</v>
      </c>
      <c r="B158" s="29" t="s">
        <v>941</v>
      </c>
      <c r="C158" s="28" t="s">
        <v>1260</v>
      </c>
      <c r="D158" s="28" t="str">
        <f>VLOOKUP($A158,Input!$A$10:$C$1130,2,FALSE)</f>
        <v>Werden Bewertungen der Auswirkungen des Datenschutzes (Data Schutzion Impact Assessments, DPIAs) ausgeführt, wenn Verarbeitungsaktivitäten mit hohen Risiken identifiziert werden?</v>
      </c>
      <c r="E158" s="25" t="str">
        <f>VLOOKUP($A158,Input!$A$10:$C$1130,3,FALSE)</f>
        <v>&lt;Ja/Nein/Nicht anwendbar auswählen&gt;</v>
      </c>
      <c r="F158" s="29">
        <v>0.125</v>
      </c>
      <c r="G158" s="28" t="s">
        <v>942</v>
      </c>
      <c r="H158" s="28" t="s">
        <v>1226</v>
      </c>
      <c r="I158" s="28" t="s">
        <v>943</v>
      </c>
      <c r="J158" s="28"/>
      <c r="K158" s="28">
        <f t="shared" si="4"/>
        <v>0</v>
      </c>
      <c r="L158" s="30"/>
      <c r="M158" s="30"/>
      <c r="N158" s="30"/>
      <c r="O158" s="30"/>
    </row>
    <row r="159" spans="1:15" ht="103.5" customHeight="1" x14ac:dyDescent="0.25">
      <c r="A159" s="28" t="s">
        <v>944</v>
      </c>
      <c r="B159" s="29" t="s">
        <v>945</v>
      </c>
      <c r="C159" s="28" t="s">
        <v>1260</v>
      </c>
      <c r="D159" s="28" t="str">
        <f>VLOOKUP($A159,Input!$A$10:$C$1130,2,FALSE)</f>
        <v>Sind ein formeller Prozess und eine Vorlage vorhanden, um diese Aktivitäten konsistent auszuführen, einschließlich Kriterien dafür, wann DPIAs erforderlich sind?</v>
      </c>
      <c r="E159" s="25" t="str">
        <f>VLOOKUP($A159,Input!$A$10:$C$1130,3,FALSE)</f>
        <v>&lt;Ja/Nein/Nicht anwendbar auswählen&gt;</v>
      </c>
      <c r="F159" s="28">
        <v>0.1</v>
      </c>
      <c r="G159" s="28" t="s">
        <v>1045</v>
      </c>
      <c r="H159" s="28" t="s">
        <v>946</v>
      </c>
      <c r="I159" s="28" t="s">
        <v>947</v>
      </c>
      <c r="J159" s="28"/>
      <c r="K159" s="28">
        <f t="shared" si="4"/>
        <v>0</v>
      </c>
      <c r="L159" s="28"/>
      <c r="M159" s="28"/>
      <c r="N159" s="28"/>
      <c r="O159" s="28"/>
    </row>
    <row r="160" spans="1:15" ht="70.5" customHeight="1" x14ac:dyDescent="0.25">
      <c r="A160" s="31" t="s">
        <v>948</v>
      </c>
      <c r="B160" s="32" t="s">
        <v>949</v>
      </c>
      <c r="C160" s="31" t="s">
        <v>1260</v>
      </c>
      <c r="D160" s="31" t="str">
        <f>VLOOKUP($A160,Input!$A$10:$C$1130,2,FALSE)</f>
        <v>Werden Technologien verwendet, um die DPIA auszuführen und die Ergebnisse der Bewertung zu evaluieren?</v>
      </c>
      <c r="E160" s="25" t="str">
        <f>VLOOKUP($A160,Input!$A$10:$C$1130,3,FALSE)</f>
        <v>&lt;Ja/Nein/Nicht anwendbar auswählen&gt;</v>
      </c>
      <c r="F160" s="31">
        <v>0.05</v>
      </c>
      <c r="G160" s="31" t="s">
        <v>950</v>
      </c>
      <c r="H160" s="31" t="s">
        <v>951</v>
      </c>
      <c r="I160" s="31" t="s">
        <v>952</v>
      </c>
      <c r="J160" s="31"/>
      <c r="K160" s="31">
        <f t="shared" si="4"/>
        <v>0</v>
      </c>
      <c r="L160" s="33"/>
      <c r="M160" s="33"/>
      <c r="N160" s="33"/>
      <c r="O160" s="33"/>
    </row>
    <row r="161" spans="1:15" ht="103.5" customHeight="1" x14ac:dyDescent="0.25">
      <c r="A161" s="28" t="s">
        <v>953</v>
      </c>
      <c r="B161" s="29" t="s">
        <v>954</v>
      </c>
      <c r="C161" s="28" t="s">
        <v>1260</v>
      </c>
      <c r="D161" s="28" t="str">
        <f>VLOOKUP($A161,Input!$A$10:$C$1130,2,FALSE)</f>
        <v>Werden im Rahmen der Bewertung der Auswirkungen externe Stakeholder (z. B. Datensubjekte, Datenschutzinitiativen) beteiligt?</v>
      </c>
      <c r="E161" s="25" t="str">
        <f>VLOOKUP($A161,Input!$A$10:$C$1130,3,FALSE)</f>
        <v>&lt;Ja/Nein/Nicht anwendbar auswählen&gt;</v>
      </c>
      <c r="F161" s="29">
        <v>0.1</v>
      </c>
      <c r="G161" s="28" t="s">
        <v>955</v>
      </c>
      <c r="H161" s="28" t="s">
        <v>956</v>
      </c>
      <c r="I161" s="28" t="s">
        <v>957</v>
      </c>
      <c r="J161" s="28"/>
      <c r="K161" s="28">
        <f t="shared" si="4"/>
        <v>0</v>
      </c>
      <c r="L161" s="30"/>
      <c r="M161" s="30"/>
      <c r="N161" s="30"/>
      <c r="O161" s="30"/>
    </row>
    <row r="162" spans="1:15" ht="140.25" customHeight="1" x14ac:dyDescent="0.25">
      <c r="A162" s="28" t="s">
        <v>958</v>
      </c>
      <c r="B162" s="29" t="s">
        <v>959</v>
      </c>
      <c r="C162" s="28" t="s">
        <v>1260</v>
      </c>
      <c r="D162" s="28" t="str">
        <f>VLOOKUP($A162,Input!$A$10:$C$1130,2,FALSE)</f>
        <v>Werden DPIA-Ergebnisse an Regulatoren und externe Stakeholder gemeldet, wenn angemessen?</v>
      </c>
      <c r="E162" s="25" t="str">
        <f>VLOOKUP($A162,Input!$A$10:$C$1130,3,FALSE)</f>
        <v>&lt;Ja/Nein/Nicht anwendbar auswählen&gt;</v>
      </c>
      <c r="F162" s="29">
        <v>7.4999999999999997E-2</v>
      </c>
      <c r="G162" s="28" t="s">
        <v>960</v>
      </c>
      <c r="H162" s="28" t="s">
        <v>961</v>
      </c>
      <c r="I162" s="28" t="s">
        <v>962</v>
      </c>
      <c r="J162" s="28"/>
      <c r="K162" s="28">
        <f t="shared" si="4"/>
        <v>0</v>
      </c>
      <c r="L162" s="30"/>
      <c r="M162" s="30"/>
      <c r="N162" s="30"/>
      <c r="O162" s="30"/>
    </row>
    <row r="163" spans="1:15" ht="66" x14ac:dyDescent="0.25">
      <c r="A163" s="31" t="s">
        <v>963</v>
      </c>
      <c r="B163" s="32" t="s">
        <v>964</v>
      </c>
      <c r="C163" s="31" t="s">
        <v>1260</v>
      </c>
      <c r="D163" s="31" t="str">
        <f>VLOOKUP($A163,Input!$A$10:$C$1130,2,FALSE)</f>
        <v>Werden DPIAs als Grundlage für umfassendere RisikoVerwaltungmentaktivitäten verwendet?</v>
      </c>
      <c r="E163" s="25" t="str">
        <f>VLOOKUP($A163,Input!$A$10:$C$1130,3,FALSE)</f>
        <v>&lt;Ja/Nein/Nicht anwendbar auswählen&gt;</v>
      </c>
      <c r="F163" s="31">
        <v>0.05</v>
      </c>
      <c r="G163" s="31" t="s">
        <v>965</v>
      </c>
      <c r="H163" s="31" t="s">
        <v>1227</v>
      </c>
      <c r="I163" s="31" t="s">
        <v>966</v>
      </c>
      <c r="J163" s="31"/>
      <c r="K163" s="31">
        <f t="shared" si="4"/>
        <v>0</v>
      </c>
      <c r="L163" s="33"/>
      <c r="M163" s="33"/>
      <c r="N163" s="33"/>
      <c r="O163" s="33"/>
    </row>
  </sheetData>
  <sheetProtection selectLockedCells="1" selectUnlockedCells="1"/>
  <autoFilter ref="A1:O163" xr:uid="{00000000-0009-0000-0000-000004000000}"/>
  <dataConsolid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4"/>
  </sheetPr>
  <dimension ref="A1:S38"/>
  <sheetViews>
    <sheetView topLeftCell="I1" zoomScale="83" zoomScaleNormal="83" workbookViewId="0">
      <selection activeCell="L2" sqref="L2"/>
    </sheetView>
  </sheetViews>
  <sheetFormatPr defaultColWidth="8.85546875" defaultRowHeight="16.5" x14ac:dyDescent="0.3"/>
  <cols>
    <col min="1" max="1" width="35.42578125" style="2" customWidth="1"/>
    <col min="2" max="2" width="34.5703125" style="2" customWidth="1"/>
    <col min="3" max="3" width="54.42578125" style="2" customWidth="1"/>
    <col min="4" max="4" width="22.42578125" style="2" customWidth="1"/>
    <col min="5" max="5" width="20.5703125" style="2" customWidth="1"/>
    <col min="6" max="6" width="19.7109375" style="2" customWidth="1"/>
    <col min="7" max="7" width="14.140625" style="2" bestFit="1" customWidth="1"/>
    <col min="8" max="8" width="25.7109375" style="2" customWidth="1"/>
    <col min="9" max="9" width="31" style="2" customWidth="1"/>
    <col min="10" max="10" width="52.5703125" style="2" bestFit="1" customWidth="1"/>
    <col min="11" max="11" width="41.28515625" style="2" customWidth="1"/>
    <col min="12" max="12" width="52.5703125" style="2" customWidth="1"/>
    <col min="13" max="13" width="61.140625" style="2" customWidth="1"/>
    <col min="14" max="14" width="52.85546875" style="2" customWidth="1"/>
    <col min="15" max="15" width="62.140625" style="2" bestFit="1" customWidth="1"/>
    <col min="16" max="16" width="45.28515625" style="2" bestFit="1" customWidth="1"/>
    <col min="17" max="17" width="53.85546875" style="2" bestFit="1" customWidth="1"/>
    <col min="18" max="18" width="60" style="2" customWidth="1"/>
    <col min="19" max="19" width="56.5703125" style="2" bestFit="1" customWidth="1"/>
    <col min="20" max="16384" width="8.85546875" style="2"/>
  </cols>
  <sheetData>
    <row r="1" spans="1:19" s="15" customFormat="1" ht="26.25" x14ac:dyDescent="0.45">
      <c r="A1" s="13" t="s">
        <v>1280</v>
      </c>
      <c r="B1" s="13" t="s">
        <v>1281</v>
      </c>
      <c r="C1" s="13" t="s">
        <v>1282</v>
      </c>
      <c r="D1" s="13" t="s">
        <v>1283</v>
      </c>
      <c r="E1" s="13" t="s">
        <v>1284</v>
      </c>
      <c r="F1" s="13" t="s">
        <v>1285</v>
      </c>
      <c r="G1" s="13" t="s">
        <v>1286</v>
      </c>
      <c r="H1" s="13" t="s">
        <v>1287</v>
      </c>
      <c r="I1" s="13" t="s">
        <v>1288</v>
      </c>
      <c r="J1" s="13" t="s">
        <v>1289</v>
      </c>
      <c r="K1" s="13" t="s">
        <v>1290</v>
      </c>
      <c r="L1" s="13" t="s">
        <v>1291</v>
      </c>
      <c r="M1" s="13" t="s">
        <v>1292</v>
      </c>
      <c r="N1" s="13" t="s">
        <v>1293</v>
      </c>
      <c r="O1" s="13" t="s">
        <v>1294</v>
      </c>
      <c r="P1" s="13" t="s">
        <v>1295</v>
      </c>
      <c r="Q1" s="13" t="s">
        <v>1296</v>
      </c>
      <c r="R1" s="13" t="s">
        <v>1297</v>
      </c>
      <c r="S1" s="13" t="s">
        <v>1298</v>
      </c>
    </row>
    <row r="2" spans="1:19" x14ac:dyDescent="0.3">
      <c r="A2" s="7">
        <v>0.03</v>
      </c>
      <c r="B2" s="8">
        <v>2.1936333567087458E-3</v>
      </c>
      <c r="C2" s="2" t="str">
        <f>IF(AND($D$2&gt;=A2,$D$2&lt;A3),$B2,"")</f>
        <v/>
      </c>
      <c r="D2" s="9">
        <f>AVERAGE(E2:H2)</f>
        <v>0</v>
      </c>
      <c r="E2" s="9">
        <f>AVERAGEIF(Mechanics!$C:$C,"Ermitteln",Mechanics!$L:$L)</f>
        <v>0</v>
      </c>
      <c r="F2" s="9">
        <f>AVERAGEIF(Mechanics!$C:$C,"Verwalten",Mechanics!$L:$L)</f>
        <v>0</v>
      </c>
      <c r="G2" s="9">
        <f>AVERAGEIF(Mechanics!$C:$C,"Schützen",Mechanics!$L:$L)</f>
        <v>0</v>
      </c>
      <c r="H2" s="9">
        <f>AVERAGEIF(Mechanics!$C:$C,"Berichten",Mechanics!$L:$L)</f>
        <v>0</v>
      </c>
      <c r="I2" s="2" t="str">
        <f>Input!B$6</f>
        <v>&lt;Name des Kunden&gt;</v>
      </c>
      <c r="J2" s="2" t="str">
        <f>IF(D2&lt;=0.4, "Start", IF(D2&lt;=0.8, "Fortschritt", "Optimierung"))</f>
        <v>Start</v>
      </c>
      <c r="K2" s="10" t="str">
        <f>VLOOKUP(J2,'Summary Text Data'!A:B,2,FALSE)</f>
        <v>Eine Gesamtbewertung als Start zeigt an, dass die Organisation Lücken bei den Grundlagen für Mitarbeiter, Prozesse und Technologien besitzt, die für die Vorbereitung auf die Datenschutzanforderungen der DSGVO notwendig sind. Konzentrieren Sie sich zunächst auf die Herstellung dieser grundlegenden Fähigkeiten. Die Herstellung der DSGVO-Compliance ist ein kontinuierlicher Prozess.  Auch wenn eine Organisation alle Antworten positiv beantwortet hat, geben die Ergebnisse der ausführlichen DSGVO-Einschätzung daher die Organisation in der Phase „Optimierung“ an.</v>
      </c>
      <c r="L2" s="10" t="str">
        <f>IF(COUNTIFS(Mechanics!$C:$C,"Ermitteln",Mechanics!$N:$N,"Neint Applicable")=COUNTIFS(Mechanics!$C:$C,"Ermitteln",Mechanics!$J:$J,"X"),"Nicht anwendbar",IF(COUNTIFS(Mechanics!$C:$C,"Ermitteln",Mechanics!$N:$N,"Start")&gt;0,"Start",IF(COUNTIFS(Mechanics!$C:$C,"Ermitteln",Mechanics!$N:$N,"Fortschritt")&gt;0,"Fortschritt",IF(COUNTIFS(Mechanics!$C:$C,"Ermitteln",Mechanics!$N:$N,"Optimierung"),"Optimierung","Keine Ergebnisse verfügbar"))))</f>
        <v>Keine Ergebnisse verfügbar</v>
      </c>
      <c r="M2" s="10" t="str">
        <f>_xlfn.IFNA(VLOOKUP(L2,'Summary Text Data'!$A:$B,2,FALSE),"Keine Ergebnisse verfügbar")</f>
        <v>Keine Ergebnisse verfügbar</v>
      </c>
      <c r="N2" s="10" t="str">
        <f>IF(COUNTIFS(Mechanics!$C:$C,"Verwalten",Mechanics!$N:$N,"Neint Applicable")=COUNTIFS(Mechanics!$C:$C,"Verwalten",Mechanics!$J:$J,"X"),"Nicht anwendbar",IF(COUNTIFS(Mechanics!$C:$C,"Verwalten",Mechanics!$N:$N,"Start")&gt;0,"Start",IF(COUNTIFS(Mechanics!$C:$C,"Verwalten",Mechanics!$N:$N,"Fortschritt")&gt;0,"Fortschritt",IF(COUNTIFS(Mechanics!$C:$C,"Verwalten",Mechanics!$N:$N,"Optimierung"),"Optimierung","Keine Ergebnisse verfügbar"))))</f>
        <v>Keine Ergebnisse verfügbar</v>
      </c>
      <c r="O2" s="10" t="str">
        <f>_xlfn.IFNA(VLOOKUP(N2,'Summary Text Data'!$A:$B,2,FALSE),"Keine Ergebnisse verfügbar")</f>
        <v>Keine Ergebnisse verfügbar</v>
      </c>
      <c r="P2" s="10" t="str">
        <f>IF(COUNTIFS(Mechanics!$C:$C,"Schützen",Mechanics!$N:$N,"Neint Applicable")=COUNTIFS(Mechanics!$C:$C,"Schützen",Mechanics!$J:$J,"X"),"Nicht anwendbar",IF(COUNTIFS(Mechanics!$C:$C,"Schützen",Mechanics!$N:$N,"Start")&gt;0,"Start",IF(COUNTIFS(Mechanics!$C:$C,"Schützen",Mechanics!$N:$N,"Fortschritt")&gt;0,"Fortschritt",IF(COUNTIFS(Mechanics!$C:$C,"Schützen",Mechanics!$N:$N,"Optimierung"),"Optimierung","Keine Ergebnisse verfügbar"))))</f>
        <v>Keine Ergebnisse verfügbar</v>
      </c>
      <c r="Q2" s="10" t="str">
        <f>_xlfn.IFNA(VLOOKUP(P2,'Summary Text Data'!$A:$B,2,FALSE),"Keine Ergebnisse verfügbar")</f>
        <v>Keine Ergebnisse verfügbar</v>
      </c>
      <c r="R2" s="10" t="str">
        <f>IF(COUNTIFS(Mechanics!$C:$C,"Berichten",Mechanics!$N:$N,"Neint Applicable")=COUNTIFS(Mechanics!$C:$C,"Berichten",Mechanics!$J:$J,"X"),"Nicht anwendbar",IF(COUNTIFS(Mechanics!$C:$C,"Berichten",Mechanics!$N:$N,"Start")&gt;0,"Start",IF(COUNTIFS(Mechanics!$C:$C,"Berichten",Mechanics!$N:$N,"Fortschritt")&gt;0,"Fortschritt",IF(COUNTIFS(Mechanics!$C:$C,"Berichten",Mechanics!$N:$N,"Optimierung"),"Optimierung","Keine Ergebnisse verfügbar"))))</f>
        <v>Keine Ergebnisse verfügbar</v>
      </c>
      <c r="S2" s="10" t="str">
        <f>_xlfn.IFNA(VLOOKUP(R2,'Summary Text Data'!$A:$B,2,FALSE),"Keine Ergebnisse verfügbar")</f>
        <v>Keine Ergebnisse verfügbar</v>
      </c>
    </row>
    <row r="3" spans="1:19" ht="14.45" customHeight="1" x14ac:dyDescent="0.3">
      <c r="A3" s="7">
        <v>0.06</v>
      </c>
      <c r="B3" s="8">
        <v>3.1412132848294273E-3</v>
      </c>
      <c r="C3" s="2" t="str">
        <f t="shared" ref="C3:C38" si="0">IF(AND($D$2&gt;=A3,$D$2&lt;A4),$B3,"")</f>
        <v/>
      </c>
      <c r="K3" s="11"/>
    </row>
    <row r="4" spans="1:19" ht="14.45" customHeight="1" x14ac:dyDescent="0.3">
      <c r="A4" s="7">
        <v>0.09</v>
      </c>
      <c r="B4" s="8">
        <v>4.4962731609411825E-3</v>
      </c>
      <c r="C4" s="2" t="str">
        <f t="shared" si="0"/>
        <v/>
      </c>
      <c r="K4" s="11"/>
    </row>
    <row r="5" spans="1:19" ht="14.45" customHeight="1" x14ac:dyDescent="0.3">
      <c r="A5" s="7">
        <v>0.12</v>
      </c>
      <c r="B5" s="8">
        <v>6.4321084669186346E-3</v>
      </c>
      <c r="C5" s="2" t="str">
        <f t="shared" si="0"/>
        <v/>
      </c>
      <c r="K5" s="11"/>
    </row>
    <row r="6" spans="1:19" x14ac:dyDescent="0.3">
      <c r="A6" s="7">
        <v>0.15</v>
      </c>
      <c r="B6" s="8">
        <v>9.193705367288094E-3</v>
      </c>
      <c r="C6" s="2" t="str">
        <f t="shared" si="0"/>
        <v/>
      </c>
    </row>
    <row r="7" spans="1:19" x14ac:dyDescent="0.3">
      <c r="A7" s="7">
        <v>0.18</v>
      </c>
      <c r="B7" s="8">
        <v>1.3125318337102799E-2</v>
      </c>
      <c r="C7" s="2" t="str">
        <f t="shared" si="0"/>
        <v/>
      </c>
    </row>
    <row r="8" spans="1:19" x14ac:dyDescent="0.3">
      <c r="A8" s="7">
        <v>0.21</v>
      </c>
      <c r="B8" s="8">
        <v>1.8706509954354602E-2</v>
      </c>
      <c r="C8" s="2" t="str">
        <f t="shared" si="0"/>
        <v/>
      </c>
    </row>
    <row r="9" spans="1:19" x14ac:dyDescent="0.3">
      <c r="A9" s="7">
        <v>0.24</v>
      </c>
      <c r="B9" s="8">
        <v>2.6596993576865863E-2</v>
      </c>
      <c r="C9" s="2" t="str">
        <f t="shared" si="0"/>
        <v/>
      </c>
    </row>
    <row r="10" spans="1:19" x14ac:dyDescent="0.3">
      <c r="A10" s="7">
        <v>0.27</v>
      </c>
      <c r="B10" s="8">
        <v>3.768789050860593E-2</v>
      </c>
      <c r="C10" s="2" t="str">
        <f t="shared" si="0"/>
        <v/>
      </c>
    </row>
    <row r="11" spans="1:19" x14ac:dyDescent="0.3">
      <c r="A11" s="7">
        <v>0.3</v>
      </c>
      <c r="B11" s="8">
        <v>5.3151136398063722E-2</v>
      </c>
      <c r="C11" s="2" t="str">
        <f t="shared" si="0"/>
        <v/>
      </c>
    </row>
    <row r="12" spans="1:19" x14ac:dyDescent="0.3">
      <c r="A12" s="7">
        <v>0.33</v>
      </c>
      <c r="B12" s="8">
        <v>7.4467945166028074E-2</v>
      </c>
      <c r="C12" s="2" t="str">
        <f t="shared" si="0"/>
        <v/>
      </c>
    </row>
    <row r="13" spans="1:19" x14ac:dyDescent="0.3">
      <c r="A13" s="7">
        <v>0.36</v>
      </c>
      <c r="B13" s="8">
        <v>0.10340045145824957</v>
      </c>
      <c r="C13" s="2" t="str">
        <f t="shared" si="0"/>
        <v/>
      </c>
    </row>
    <row r="14" spans="1:19" x14ac:dyDescent="0.3">
      <c r="A14" s="7">
        <v>0.39</v>
      </c>
      <c r="B14" s="8">
        <v>0.14185106490048782</v>
      </c>
      <c r="C14" s="2" t="str">
        <f t="shared" si="0"/>
        <v/>
      </c>
    </row>
    <row r="15" spans="1:19" x14ac:dyDescent="0.3">
      <c r="A15" s="7">
        <v>0.42</v>
      </c>
      <c r="B15" s="8">
        <v>0.19154534856146752</v>
      </c>
      <c r="C15" s="2" t="str">
        <f t="shared" si="0"/>
        <v/>
      </c>
    </row>
    <row r="16" spans="1:19" x14ac:dyDescent="0.3">
      <c r="A16" s="7">
        <v>0.45</v>
      </c>
      <c r="B16" s="8">
        <v>0.2535060166623378</v>
      </c>
      <c r="C16" s="2" t="str">
        <f t="shared" si="0"/>
        <v/>
      </c>
    </row>
    <row r="17" spans="1:3" x14ac:dyDescent="0.3">
      <c r="A17" s="7">
        <v>0.48</v>
      </c>
      <c r="B17" s="8">
        <v>0.32739298293223956</v>
      </c>
      <c r="C17" s="2" t="str">
        <f t="shared" si="0"/>
        <v/>
      </c>
    </row>
    <row r="18" spans="1:3" x14ac:dyDescent="0.3">
      <c r="A18" s="7">
        <v>0.51</v>
      </c>
      <c r="B18" s="8">
        <v>0.41095956594133487</v>
      </c>
      <c r="C18" s="2" t="str">
        <f t="shared" si="0"/>
        <v/>
      </c>
    </row>
    <row r="19" spans="1:3" x14ac:dyDescent="0.3">
      <c r="A19" s="7">
        <v>0.54</v>
      </c>
      <c r="B19" s="8">
        <v>0.5</v>
      </c>
      <c r="C19" s="2" t="str">
        <f t="shared" si="0"/>
        <v/>
      </c>
    </row>
    <row r="20" spans="1:3" x14ac:dyDescent="0.3">
      <c r="A20" s="7">
        <v>0.56999999999999995</v>
      </c>
      <c r="B20" s="8">
        <v>0.58904043405866513</v>
      </c>
      <c r="C20" s="2" t="str">
        <f t="shared" si="0"/>
        <v/>
      </c>
    </row>
    <row r="21" spans="1:3" x14ac:dyDescent="0.3">
      <c r="A21" s="7">
        <v>0.6</v>
      </c>
      <c r="B21" s="8">
        <v>0.67260701706776038</v>
      </c>
      <c r="C21" s="2" t="str">
        <f t="shared" si="0"/>
        <v/>
      </c>
    </row>
    <row r="22" spans="1:3" x14ac:dyDescent="0.3">
      <c r="A22" s="7">
        <v>0.63</v>
      </c>
      <c r="B22" s="8">
        <v>0.74649398333766215</v>
      </c>
      <c r="C22" s="2" t="str">
        <f t="shared" si="0"/>
        <v/>
      </c>
    </row>
    <row r="23" spans="1:3" x14ac:dyDescent="0.3">
      <c r="A23" s="7">
        <v>0.66</v>
      </c>
      <c r="B23" s="8">
        <v>0.80845465143853257</v>
      </c>
      <c r="C23" s="2" t="str">
        <f t="shared" si="0"/>
        <v/>
      </c>
    </row>
    <row r="24" spans="1:3" x14ac:dyDescent="0.3">
      <c r="A24" s="7">
        <v>0.69</v>
      </c>
      <c r="B24" s="8">
        <v>0.85814893509951229</v>
      </c>
      <c r="C24" s="2" t="str">
        <f t="shared" si="0"/>
        <v/>
      </c>
    </row>
    <row r="25" spans="1:3" x14ac:dyDescent="0.3">
      <c r="A25" s="7">
        <v>0.72</v>
      </c>
      <c r="B25" s="8">
        <v>0.89659954854175039</v>
      </c>
      <c r="C25" s="2" t="str">
        <f t="shared" si="0"/>
        <v/>
      </c>
    </row>
    <row r="26" spans="1:3" x14ac:dyDescent="0.3">
      <c r="A26" s="7">
        <v>0.75</v>
      </c>
      <c r="B26" s="8">
        <v>0.92553205483397194</v>
      </c>
      <c r="C26" s="2" t="str">
        <f t="shared" si="0"/>
        <v/>
      </c>
    </row>
    <row r="27" spans="1:3" x14ac:dyDescent="0.3">
      <c r="A27" s="7">
        <v>0.78</v>
      </c>
      <c r="B27" s="8">
        <v>0.94684886360193621</v>
      </c>
      <c r="C27" s="2" t="str">
        <f t="shared" si="0"/>
        <v/>
      </c>
    </row>
    <row r="28" spans="1:3" x14ac:dyDescent="0.3">
      <c r="A28" s="7">
        <v>0.81</v>
      </c>
      <c r="B28" s="8">
        <v>0.96231210949139412</v>
      </c>
      <c r="C28" s="2" t="str">
        <f t="shared" si="0"/>
        <v/>
      </c>
    </row>
    <row r="29" spans="1:3" x14ac:dyDescent="0.3">
      <c r="A29" s="7">
        <v>0.84</v>
      </c>
      <c r="B29" s="8">
        <v>0.97340300642313404</v>
      </c>
      <c r="C29" s="2" t="str">
        <f t="shared" si="0"/>
        <v/>
      </c>
    </row>
    <row r="30" spans="1:3" x14ac:dyDescent="0.3">
      <c r="A30" s="7">
        <v>0.87</v>
      </c>
      <c r="B30" s="8">
        <v>0.98129349004564548</v>
      </c>
      <c r="C30" s="2" t="str">
        <f t="shared" si="0"/>
        <v/>
      </c>
    </row>
    <row r="31" spans="1:3" x14ac:dyDescent="0.3">
      <c r="A31" s="7">
        <v>0.9</v>
      </c>
      <c r="B31" s="8">
        <v>0.98687468166289716</v>
      </c>
      <c r="C31" s="2" t="str">
        <f t="shared" si="0"/>
        <v/>
      </c>
    </row>
    <row r="32" spans="1:3" x14ac:dyDescent="0.3">
      <c r="A32" s="7">
        <v>0.93</v>
      </c>
      <c r="B32" s="8">
        <v>0.99080629463271197</v>
      </c>
      <c r="C32" s="2" t="str">
        <f t="shared" si="0"/>
        <v/>
      </c>
    </row>
    <row r="33" spans="1:3" x14ac:dyDescent="0.3">
      <c r="A33" s="7">
        <v>0.96</v>
      </c>
      <c r="B33" s="8">
        <v>0.99356789153308123</v>
      </c>
      <c r="C33" s="2" t="str">
        <f t="shared" si="0"/>
        <v/>
      </c>
    </row>
    <row r="34" spans="1:3" x14ac:dyDescent="0.3">
      <c r="A34" s="7">
        <v>0.99</v>
      </c>
      <c r="B34" s="8">
        <v>0.99550372683905886</v>
      </c>
      <c r="C34" s="2" t="str">
        <f t="shared" si="0"/>
        <v/>
      </c>
    </row>
    <row r="35" spans="1:3" x14ac:dyDescent="0.3">
      <c r="A35" s="7">
        <v>1.02</v>
      </c>
      <c r="B35" s="8">
        <v>0.99685878671517059</v>
      </c>
      <c r="C35" s="2" t="str">
        <f t="shared" si="0"/>
        <v/>
      </c>
    </row>
    <row r="36" spans="1:3" x14ac:dyDescent="0.3">
      <c r="A36" s="7">
        <v>1.05</v>
      </c>
      <c r="B36" s="8">
        <v>0.99780636664329125</v>
      </c>
      <c r="C36" s="2" t="str">
        <f t="shared" si="0"/>
        <v/>
      </c>
    </row>
    <row r="37" spans="1:3" x14ac:dyDescent="0.3">
      <c r="A37" s="7">
        <v>1.08</v>
      </c>
      <c r="B37" s="12">
        <v>0.99846853829299664</v>
      </c>
      <c r="C37" s="2" t="str">
        <f t="shared" si="0"/>
        <v/>
      </c>
    </row>
    <row r="38" spans="1:3" x14ac:dyDescent="0.3">
      <c r="A38" s="7">
        <v>1.1100000000000001</v>
      </c>
      <c r="B38" s="12">
        <v>0.99893104049755799</v>
      </c>
      <c r="C38" s="2" t="str">
        <f t="shared" si="0"/>
        <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B4"/>
  <sheetViews>
    <sheetView zoomScaleNormal="100" workbookViewId="0">
      <selection activeCell="A4" sqref="A4"/>
    </sheetView>
  </sheetViews>
  <sheetFormatPr defaultColWidth="8.85546875" defaultRowHeight="16.5" x14ac:dyDescent="0.3"/>
  <cols>
    <col min="1" max="1" width="14.42578125" style="4" customWidth="1"/>
    <col min="2" max="2" width="30.7109375" style="4" customWidth="1"/>
    <col min="3" max="16384" width="8.85546875" style="4"/>
  </cols>
  <sheetData>
    <row r="1" spans="1:2" s="16" customFormat="1" ht="26.25" x14ac:dyDescent="0.45">
      <c r="A1" s="13" t="s">
        <v>1063</v>
      </c>
      <c r="B1" s="13" t="s">
        <v>1056</v>
      </c>
    </row>
    <row r="2" spans="1:2" ht="363" x14ac:dyDescent="0.3">
      <c r="A2" s="3" t="s">
        <v>967</v>
      </c>
      <c r="B2" s="6" t="s">
        <v>1060</v>
      </c>
    </row>
    <row r="3" spans="1:2" ht="409.5" x14ac:dyDescent="0.3">
      <c r="A3" s="3" t="s">
        <v>968</v>
      </c>
      <c r="B3" s="6" t="s">
        <v>1061</v>
      </c>
    </row>
    <row r="4" spans="1:2" ht="409.5" x14ac:dyDescent="0.3">
      <c r="A4" s="3" t="s">
        <v>969</v>
      </c>
      <c r="B4" s="6" t="s">
        <v>1062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149A554461C0F44AE2D613AD47A6B64" ma:contentTypeVersion="13" ma:contentTypeDescription="Create a new document." ma:contentTypeScope="" ma:versionID="63570935be03382d14462e44d16d1f31">
  <xsd:schema xmlns:xsd="http://www.w3.org/2001/XMLSchema" xmlns:xs="http://www.w3.org/2001/XMLSchema" xmlns:p="http://schemas.microsoft.com/office/2006/metadata/properties" xmlns:ns1="http://schemas.microsoft.com/sharepoint/v3" xmlns:ns2="2873a11b-9b80-429f-8611-a06ea650fcbe" xmlns:ns3="73d0d8c4-feef-45ef-b4a2-50408c6eb62f" targetNamespace="http://schemas.microsoft.com/office/2006/metadata/properties" ma:root="true" ma:fieldsID="2cc69ef84376ecea20309663c6b08c4d" ns1:_="" ns2:_="" ns3:_="">
    <xsd:import namespace="http://schemas.microsoft.com/sharepoint/v3"/>
    <xsd:import namespace="2873a11b-9b80-429f-8611-a06ea650fcbe"/>
    <xsd:import namespace="73d0d8c4-feef-45ef-b4a2-50408c6eb62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OCR" minOccurs="0"/>
                <xsd:element ref="ns3:MediaServiceDateTaken" minOccurs="0"/>
                <xsd:element ref="ns1:PublishingStartDate" minOccurs="0"/>
                <xsd:element ref="ns1:PublishingExpirationDat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description="" ma:hidden="true" ma:internalName="_ip_UnifiedCompliancePolicyProperties">
      <xsd:simpleType>
        <xsd:restriction base="dms:Note"/>
      </xsd:simpleType>
    </xsd:element>
    <xsd:element name="_ip_UnifiedCompliancePolicyUIAction" ma:index="13" nillable="true" ma:displayName="Unified Compliance Policy UI Action" ma:description="" ma:hidden="true" ma:internalName="_ip_UnifiedCompliancePolicyUIAction">
      <xsd:simpleType>
        <xsd:restriction base="dms:Text"/>
      </xsd:simpleType>
    </xsd:element>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73a11b-9b80-429f-8611-a06ea650fcb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hidden="true" ma:internalName="LastSharedByUser" ma:readOnly="true">
      <xsd:simpleType>
        <xsd:restriction base="dms:Note"/>
      </xsd:simpleType>
    </xsd:element>
    <xsd:element name="LastSharedByTime" ma:index="11" nillable="true" ma:displayName="Last Shared By Time" ma:description="" ma:hidden="true"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3d0d8c4-feef-45ef-b4a2-50408c6eb62f"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description="" ma:internalName="MediaServiceOCR" ma:readOnly="true">
      <xsd:simpleType>
        <xsd:restriction base="dms:Note">
          <xsd:maxLength value="255"/>
        </xsd:restriction>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21"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6481CB6-2DC0-42F1-A7F0-E66F6451EFEE}">
  <ds:schemaRefs>
    <ds:schemaRef ds:uri="http://schemas.microsoft.com/sharepoint/v3/contenttype/forms"/>
  </ds:schemaRefs>
</ds:datastoreItem>
</file>

<file path=customXml/itemProps2.xml><?xml version="1.0" encoding="utf-8"?>
<ds:datastoreItem xmlns:ds="http://schemas.openxmlformats.org/officeDocument/2006/customXml" ds:itemID="{B9BE6B88-002C-48F0-B5E2-CDD8E7356C10}"/>
</file>

<file path=customXml/itemProps3.xml><?xml version="1.0" encoding="utf-8"?>
<ds:datastoreItem xmlns:ds="http://schemas.openxmlformats.org/officeDocument/2006/customXml" ds:itemID="{8DFF32E7-48C7-4898-908A-4C3000C9ADDC}">
  <ds:schemaRefs>
    <ds:schemaRef ds:uri="http://schemas.openxmlformats.org/package/2006/metadata/core-properties"/>
    <ds:schemaRef ds:uri="http://schemas.microsoft.com/sharepoint/v3"/>
    <ds:schemaRef ds:uri="http://www.w3.org/XML/1998/namespace"/>
    <ds:schemaRef ds:uri="2873a11b-9b80-429f-8611-a06ea650fcbe"/>
    <ds:schemaRef ds:uri="http://purl.org/dc/terms/"/>
    <ds:schemaRef ds:uri="http://purl.org/dc/dcmitype/"/>
    <ds:schemaRef ds:uri="http://schemas.microsoft.com/office/2006/documentManagement/types"/>
    <ds:schemaRef ds:uri="http://schemas.microsoft.com/office/infopath/2007/PartnerControls"/>
    <ds:schemaRef ds:uri="73d0d8c4-feef-45ef-b4a2-50408c6eb62f"/>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Cover Page</vt:lpstr>
      <vt:lpstr>Input</vt:lpstr>
      <vt:lpstr>Version</vt:lpstr>
      <vt:lpstr>Selection Data</vt:lpstr>
      <vt:lpstr>Mechanics</vt:lpstr>
      <vt:lpstr>PowerBI Data</vt:lpstr>
      <vt:lpstr>Summary Text Data</vt:lpstr>
      <vt:lpstr>'Cover Page'!Print_Area</vt:lpstr>
      <vt:lpstr>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2017-06-30T13:31:41Z</dcterms:created>
  <dcterms:modified xsi:type="dcterms:W3CDTF">2018-01-25T20:56:14Z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0x0101008149A554461C0F44AE2D613AD47A6B64</vt:lpwstr>
  </property>
  <property fmtid="{D5CDD505-2E9C-101B-9397-08002B2CF9AE}" pid="3" name="MSIP_Label_f42aa342-8706-4288-bd11-ebb85995028c_Enabled">
    <vt:lpwstr>True</vt:lpwstr>
  </property>
  <property fmtid="{D5CDD505-2E9C-101B-9397-08002B2CF9AE}" pid="4" name="MSIP_Label_f42aa342-8706-4288-bd11-ebb85995028c_SiteId">
    <vt:lpwstr>72f988bf-86f1-41af-91ab-2d7cd011db47</vt:lpwstr>
  </property>
  <property fmtid="{D5CDD505-2E9C-101B-9397-08002B2CF9AE}" pid="5" name="MSIP_Label_f42aa342-8706-4288-bd11-ebb85995028c_Ref">
    <vt:lpwstr>https://api.informationprotection.azure.com/api/72f988bf-86f1-41af-91ab-2d7cd011db47</vt:lpwstr>
  </property>
  <property fmtid="{D5CDD505-2E9C-101B-9397-08002B2CF9AE}" pid="6" name="MSIP_Label_f42aa342-8706-4288-bd11-ebb85995028c_Owner">
    <vt:lpwstr>franvanh@microsoft.com</vt:lpwstr>
  </property>
  <property fmtid="{D5CDD505-2E9C-101B-9397-08002B2CF9AE}" pid="7" name="MSIP_Label_f42aa342-8706-4288-bd11-ebb85995028c_SetDate">
    <vt:lpwstr>2017-09-18T08:40:52.5461617+02:00</vt:lpwstr>
  </property>
  <property fmtid="{D5CDD505-2E9C-101B-9397-08002B2CF9AE}" pid="8" name="MSIP_Label_f42aa342-8706-4288-bd11-ebb85995028c_Name">
    <vt:lpwstr>General</vt:lpwstr>
  </property>
  <property fmtid="{D5CDD505-2E9C-101B-9397-08002B2CF9AE}" pid="9" name="MSIP_Label_f42aa342-8706-4288-bd11-ebb85995028c_Application">
    <vt:lpwstr>Microsoft Azure Information Protection</vt:lpwstr>
  </property>
  <property fmtid="{D5CDD505-2E9C-101B-9397-08002B2CF9AE}" pid="10" name="MSIP_Label_f42aa342-8706-4288-bd11-ebb85995028c_Extended_MSFT_Method">
    <vt:lpwstr>Automatic</vt:lpwstr>
  </property>
  <property fmtid="{D5CDD505-2E9C-101B-9397-08002B2CF9AE}" pid="11" name="Sensitivity">
    <vt:lpwstr>General</vt:lpwstr>
  </property>
</Properties>
</file>